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Files\Chapter 3\"/>
    </mc:Choice>
  </mc:AlternateContent>
  <xr:revisionPtr revIDLastSave="0" documentId="13_ncr:1_{261AEEF0-95C5-4553-A418-121C32859F24}" xr6:coauthVersionLast="40" xr6:coauthVersionMax="40" xr10:uidLastSave="{00000000-0000-0000-0000-000000000000}"/>
  <bookViews>
    <workbookView xWindow="360" yWindow="270" windowWidth="14960" windowHeight="7940" xr2:uid="{00000000-000D-0000-FFFF-FFFF00000000}"/>
  </bookViews>
  <sheets>
    <sheet name="Exercise 3.1" sheetId="1" r:id="rId1"/>
    <sheet name="Exercise 3.2" sheetId="2" r:id="rId2"/>
    <sheet name="Exercise 3.3" sheetId="3" r:id="rId3"/>
    <sheet name="Exercise 3.4" sheetId="6" r:id="rId4"/>
    <sheet name="Exercise 3.5" sheetId="4" r:id="rId5"/>
    <sheet name="Exercise 3.6" sheetId="5" r:id="rId6"/>
  </sheets>
  <calcPr calcId="191029"/>
</workbook>
</file>

<file path=xl/calcChain.xml><?xml version="1.0" encoding="utf-8"?>
<calcChain xmlns="http://schemas.openxmlformats.org/spreadsheetml/2006/main">
  <c r="O2" i="3" l="1"/>
  <c r="Q2" i="3" s="1"/>
  <c r="Q3" i="3" s="1"/>
  <c r="Q4" i="3" s="1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2" i="3"/>
  <c r="E5" i="1"/>
  <c r="E6" i="1"/>
  <c r="E7" i="1"/>
  <c r="E8" i="1"/>
  <c r="E9" i="1"/>
  <c r="Q5" i="3" l="1"/>
  <c r="Q6" i="3" s="1"/>
  <c r="Q7" i="3" s="1"/>
  <c r="Q8" i="3" s="1"/>
  <c r="Q9" i="3" s="1"/>
  <c r="Q10" i="3" s="1"/>
  <c r="Q11" i="3" s="1"/>
  <c r="Q12" i="3" s="1"/>
  <c r="Q13" i="3" s="1"/>
  <c r="Q14" i="3" s="1"/>
  <c r="Q15" i="3" s="1"/>
  <c r="Q16" i="3" s="1"/>
  <c r="Q17" i="3" s="1"/>
  <c r="Q18" i="3" s="1"/>
  <c r="Q19" i="3" s="1"/>
  <c r="Q20" i="3" s="1"/>
  <c r="Q21" i="3" s="1"/>
  <c r="Q22" i="3" s="1"/>
  <c r="Q23" i="3" s="1"/>
  <c r="Q24" i="3" s="1"/>
  <c r="Q25" i="3" s="1"/>
  <c r="Q26" i="3" s="1"/>
  <c r="Q27" i="3" s="1"/>
  <c r="Q28" i="3" s="1"/>
  <c r="Q29" i="3" s="1"/>
  <c r="Q30" i="3" s="1"/>
  <c r="Q31" i="3" s="1"/>
  <c r="Q32" i="3" s="1"/>
  <c r="Q33" i="3" s="1"/>
  <c r="Q34" i="3" s="1"/>
  <c r="Q35" i="3" s="1"/>
  <c r="Q36" i="3" s="1"/>
  <c r="Q37" i="3" s="1"/>
  <c r="Q38" i="3" s="1"/>
  <c r="Q39" i="3" s="1"/>
  <c r="Q40" i="3" s="1"/>
  <c r="Q41" i="3" s="1"/>
  <c r="Q42" i="3" s="1"/>
  <c r="Q43" i="3" s="1"/>
  <c r="Q44" i="3" s="1"/>
  <c r="Q45" i="3" s="1"/>
  <c r="Q46" i="3" s="1"/>
  <c r="Q47" i="3" s="1"/>
  <c r="Q48" i="3" s="1"/>
  <c r="Q49" i="3" s="1"/>
  <c r="Q50" i="3" s="1"/>
  <c r="Q51" i="3" s="1"/>
  <c r="Q52" i="3" s="1"/>
  <c r="Q53" i="3" s="1"/>
  <c r="Q54" i="3" s="1"/>
  <c r="Q55" i="3" s="1"/>
  <c r="Q56" i="3" s="1"/>
  <c r="Q57" i="3" s="1"/>
  <c r="Q58" i="3" s="1"/>
  <c r="Q59" i="3" s="1"/>
  <c r="Q60" i="3" s="1"/>
  <c r="R60" i="3" s="1"/>
  <c r="P2" i="3"/>
  <c r="R2" i="3"/>
  <c r="P3" i="3"/>
  <c r="R3" i="3"/>
  <c r="P4" i="3"/>
  <c r="R4" i="3"/>
  <c r="P5" i="3"/>
  <c r="R5" i="3"/>
  <c r="P6" i="3"/>
  <c r="R6" i="3"/>
  <c r="P7" i="3"/>
  <c r="R7" i="3"/>
  <c r="P8" i="3"/>
  <c r="R8" i="3"/>
  <c r="P9" i="3"/>
  <c r="R9" i="3"/>
  <c r="P10" i="3"/>
  <c r="R10" i="3"/>
  <c r="P11" i="3"/>
  <c r="R11" i="3"/>
  <c r="P12" i="3"/>
  <c r="R12" i="3"/>
  <c r="P13" i="3"/>
  <c r="R13" i="3"/>
  <c r="P14" i="3"/>
  <c r="R14" i="3"/>
  <c r="P15" i="3"/>
  <c r="R15" i="3"/>
  <c r="P16" i="3"/>
  <c r="R16" i="3"/>
  <c r="P17" i="3"/>
  <c r="R17" i="3"/>
  <c r="P18" i="3"/>
  <c r="R18" i="3"/>
  <c r="P19" i="3"/>
  <c r="R19" i="3"/>
  <c r="P20" i="3"/>
  <c r="R20" i="3"/>
  <c r="P21" i="3"/>
  <c r="R21" i="3"/>
  <c r="P22" i="3"/>
  <c r="R22" i="3"/>
  <c r="P23" i="3"/>
  <c r="R23" i="3"/>
  <c r="P24" i="3"/>
  <c r="R24" i="3"/>
  <c r="P25" i="3"/>
  <c r="R25" i="3"/>
  <c r="P26" i="3"/>
  <c r="R26" i="3"/>
  <c r="P27" i="3"/>
  <c r="R27" i="3"/>
  <c r="P28" i="3"/>
  <c r="R28" i="3"/>
  <c r="P29" i="3"/>
  <c r="R29" i="3"/>
  <c r="P30" i="3"/>
  <c r="R30" i="3"/>
  <c r="P31" i="3"/>
  <c r="R31" i="3"/>
  <c r="P32" i="3"/>
  <c r="R32" i="3"/>
  <c r="P33" i="3"/>
  <c r="R33" i="3"/>
  <c r="P34" i="3"/>
  <c r="R34" i="3"/>
  <c r="P35" i="3"/>
  <c r="R35" i="3"/>
  <c r="P36" i="3"/>
  <c r="R36" i="3"/>
  <c r="P37" i="3"/>
  <c r="R37" i="3"/>
  <c r="P38" i="3"/>
  <c r="R38" i="3"/>
  <c r="P39" i="3"/>
  <c r="R39" i="3"/>
  <c r="P40" i="3"/>
  <c r="R40" i="3"/>
  <c r="P41" i="3"/>
  <c r="R41" i="3"/>
  <c r="P42" i="3"/>
  <c r="R42" i="3"/>
  <c r="P43" i="3"/>
  <c r="R43" i="3"/>
  <c r="P44" i="3"/>
  <c r="P60" i="3"/>
  <c r="R59" i="3"/>
  <c r="P59" i="3"/>
  <c r="P58" i="3"/>
  <c r="R57" i="3"/>
  <c r="P57" i="3"/>
  <c r="P56" i="3"/>
  <c r="R55" i="3"/>
  <c r="P55" i="3"/>
  <c r="P54" i="3"/>
  <c r="R53" i="3"/>
  <c r="P53" i="3"/>
  <c r="R52" i="3"/>
  <c r="P52" i="3"/>
  <c r="R51" i="3"/>
  <c r="P51" i="3"/>
  <c r="R50" i="3"/>
  <c r="P50" i="3"/>
  <c r="R49" i="3"/>
  <c r="P49" i="3"/>
  <c r="R48" i="3"/>
  <c r="P48" i="3"/>
  <c r="R47" i="3"/>
  <c r="P47" i="3"/>
  <c r="R46" i="3"/>
  <c r="P46" i="3"/>
  <c r="R45" i="3"/>
  <c r="P45" i="3"/>
  <c r="R44" i="3"/>
  <c r="R54" i="3" l="1"/>
  <c r="R56" i="3"/>
  <c r="R58" i="3"/>
</calcChain>
</file>

<file path=xl/sharedStrings.xml><?xml version="1.0" encoding="utf-8"?>
<sst xmlns="http://schemas.openxmlformats.org/spreadsheetml/2006/main" count="142" uniqueCount="96">
  <si>
    <t>MSKU</t>
  </si>
  <si>
    <t>AJCU</t>
  </si>
  <si>
    <t>OCLU</t>
  </si>
  <si>
    <t>NYKE</t>
  </si>
  <si>
    <t>JLLU</t>
  </si>
  <si>
    <t>SUDU</t>
  </si>
  <si>
    <t>Bumper</t>
  </si>
  <si>
    <t>Order</t>
  </si>
  <si>
    <t>Corolla</t>
  </si>
  <si>
    <t>Land cruiser</t>
  </si>
  <si>
    <t>Rav4</t>
  </si>
  <si>
    <t>Sales Tax Low</t>
  </si>
  <si>
    <t>Sales Tax High</t>
  </si>
  <si>
    <t>Item group</t>
  </si>
  <si>
    <t>Unit price</t>
  </si>
  <si>
    <t>Quantity</t>
  </si>
  <si>
    <t>Discount%</t>
  </si>
  <si>
    <t>Amount</t>
  </si>
  <si>
    <t>Sales tax</t>
  </si>
  <si>
    <t>Total</t>
  </si>
  <si>
    <t>Maersk Container Repair</t>
  </si>
  <si>
    <t>Company</t>
  </si>
  <si>
    <t>Container no.</t>
  </si>
  <si>
    <t>Repair description</t>
  </si>
  <si>
    <t>Date</t>
  </si>
  <si>
    <t>Welding left hand door</t>
  </si>
  <si>
    <t>Repair roof</t>
  </si>
  <si>
    <t>Dents removal left side</t>
  </si>
  <si>
    <t>Strengthening bottom section</t>
  </si>
  <si>
    <t>New wooden floor</t>
  </si>
  <si>
    <t>New column rear left</t>
  </si>
  <si>
    <t>Replace right hand door</t>
  </si>
  <si>
    <t>Partial replacement rear side</t>
  </si>
  <si>
    <t>Repair right hand door</t>
  </si>
  <si>
    <t>Sales tax rate:</t>
  </si>
  <si>
    <t>Hourly rate:</t>
  </si>
  <si>
    <t>Material costs</t>
  </si>
  <si>
    <t>Subtotal</t>
  </si>
  <si>
    <t>Hours</t>
  </si>
  <si>
    <t>Item no.</t>
  </si>
  <si>
    <t>Selling price</t>
  </si>
  <si>
    <t xml:space="preserve">Sales Jan. </t>
  </si>
  <si>
    <t>Sales  Feb.</t>
  </si>
  <si>
    <t>Sales  Mar.</t>
  </si>
  <si>
    <t>Sales  Apr.</t>
  </si>
  <si>
    <t>Sales  May</t>
  </si>
  <si>
    <t>Sales  June</t>
  </si>
  <si>
    <t>Sales  July</t>
  </si>
  <si>
    <t>Sales  Aug.</t>
  </si>
  <si>
    <t>Sales  Sep.</t>
  </si>
  <si>
    <t>Sales  Oct.</t>
  </si>
  <si>
    <t>Sales Nov.</t>
  </si>
  <si>
    <t>Sales Dec.</t>
  </si>
  <si>
    <t>Annual Sales</t>
  </si>
  <si>
    <t>%Ann.Sales</t>
  </si>
  <si>
    <t>Cum.Sales</t>
  </si>
  <si>
    <t>%Cum.Sales</t>
  </si>
  <si>
    <t>Total:</t>
  </si>
  <si>
    <t>Description</t>
  </si>
  <si>
    <t>Quality</t>
  </si>
  <si>
    <t>Treatment Type</t>
  </si>
  <si>
    <t>Medium</t>
  </si>
  <si>
    <t>High</t>
  </si>
  <si>
    <t>Low</t>
  </si>
  <si>
    <t>Table legs</t>
  </si>
  <si>
    <t>Bolts</t>
  </si>
  <si>
    <t>Build-in closet</t>
  </si>
  <si>
    <t>Frame sofa</t>
  </si>
  <si>
    <t>Door handle</t>
  </si>
  <si>
    <t>Miscellaneous</t>
  </si>
  <si>
    <t>Nickel plating</t>
  </si>
  <si>
    <t>Chrome plating</t>
  </si>
  <si>
    <t>Treatment</t>
  </si>
  <si>
    <t>Price per kg</t>
  </si>
  <si>
    <t>Weight (kg)</t>
  </si>
  <si>
    <t>Car dealer Hogan</t>
  </si>
  <si>
    <t>Customer</t>
  </si>
  <si>
    <t>Model</t>
  </si>
  <si>
    <t>Year</t>
  </si>
  <si>
    <t>Recall</t>
  </si>
  <si>
    <t>G. Carlin</t>
  </si>
  <si>
    <t>C. Louis</t>
  </si>
  <si>
    <t>R. Priyor</t>
  </si>
  <si>
    <t>J. Seinfeld</t>
  </si>
  <si>
    <t>Mileage</t>
  </si>
  <si>
    <t>Repair Costs</t>
  </si>
  <si>
    <t>Surcharge rate:</t>
  </si>
  <si>
    <t>Surcharge</t>
  </si>
  <si>
    <t>Base amount</t>
  </si>
  <si>
    <t>Zinc plating</t>
  </si>
  <si>
    <t>Surcharge rate</t>
  </si>
  <si>
    <t>E. Murphy</t>
  </si>
  <si>
    <t>E. DeGeneres</t>
  </si>
  <si>
    <t>S. Silverman</t>
  </si>
  <si>
    <t>A. Ansari</t>
  </si>
  <si>
    <t>D. Cross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</si>
</sst>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_-&quot;€&quot;\ * #,##0.00_-;_-&quot;€&quot;\ * #,##0.00\-;_-&quot;€&quot;\ * &quot;-&quot;??_-;_-@_-"/>
    <numFmt numFmtId="166" formatCode="0.0%"/>
    <numFmt numFmtId="167" formatCode="0.0"/>
    <numFmt numFmtId="168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sz val="16"/>
      <name val="Arial"/>
      <family val="2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166" fontId="0" fillId="0" borderId="0" xfId="0" applyNumberFormat="1"/>
    <xf numFmtId="165" fontId="0" fillId="0" borderId="0" xfId="0" applyNumberFormat="1"/>
    <xf numFmtId="0" fontId="2" fillId="0" borderId="0" xfId="0" applyFont="1"/>
    <xf numFmtId="9" fontId="0" fillId="0" borderId="0" xfId="0" applyNumberFormat="1"/>
    <xf numFmtId="0" fontId="4" fillId="0" borderId="0" xfId="0" applyFont="1" applyFill="1" applyBorder="1"/>
    <xf numFmtId="167" fontId="4" fillId="0" borderId="0" xfId="0" applyNumberFormat="1" applyFont="1" applyFill="1" applyBorder="1"/>
    <xf numFmtId="14" fontId="4" fillId="0" borderId="0" xfId="0" applyNumberFormat="1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166" fontId="4" fillId="0" borderId="0" xfId="0" applyNumberFormat="1" applyFont="1" applyFill="1" applyBorder="1"/>
    <xf numFmtId="0" fontId="6" fillId="0" borderId="0" xfId="0" applyFont="1" applyFill="1" applyBorder="1"/>
    <xf numFmtId="1" fontId="0" fillId="0" borderId="0" xfId="0" applyNumberFormat="1"/>
    <xf numFmtId="10" fontId="0" fillId="0" borderId="0" xfId="2" applyNumberFormat="1" applyFont="1"/>
    <xf numFmtId="0" fontId="0" fillId="0" borderId="0" xfId="0" applyNumberFormat="1"/>
    <xf numFmtId="0" fontId="0" fillId="0" borderId="0" xfId="0" applyAlignment="1">
      <alignment horizontal="center"/>
    </xf>
    <xf numFmtId="0" fontId="7" fillId="0" borderId="0" xfId="0" applyFont="1"/>
    <xf numFmtId="14" fontId="0" fillId="0" borderId="0" xfId="0" applyNumberFormat="1" applyAlignment="1">
      <alignment horizontal="center"/>
    </xf>
    <xf numFmtId="167" fontId="0" fillId="0" borderId="0" xfId="0" applyNumberFormat="1"/>
    <xf numFmtId="168" fontId="4" fillId="0" borderId="0" xfId="1" applyNumberFormat="1" applyFont="1" applyFill="1" applyBorder="1"/>
    <xf numFmtId="168" fontId="0" fillId="0" borderId="0" xfId="0" applyNumberFormat="1"/>
    <xf numFmtId="0" fontId="5" fillId="0" borderId="0" xfId="0" applyFont="1"/>
    <xf numFmtId="168" fontId="0" fillId="0" borderId="0" xfId="1" applyNumberFormat="1" applyFont="1"/>
    <xf numFmtId="164" fontId="0" fillId="0" borderId="0" xfId="1" applyNumberFormat="1" applyFont="1"/>
  </cellXfs>
  <cellStyles count="4">
    <cellStyle name="Procent" xfId="2" builtinId="5"/>
    <cellStyle name="Standaard" xfId="0" builtinId="0"/>
    <cellStyle name="Standaard 2" xfId="3" xr:uid="{00000000-0005-0000-0000-000003000000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tabSelected="1" workbookViewId="0"/>
  </sheetViews>
  <sheetFormatPr defaultRowHeight="14.5" x14ac:dyDescent="0.35"/>
  <cols>
    <col min="1" max="1" width="10.7265625" bestFit="1" customWidth="1"/>
    <col min="2" max="2" width="13.54296875" bestFit="1" customWidth="1"/>
    <col min="4" max="4" width="10.26953125" bestFit="1" customWidth="1"/>
    <col min="5" max="5" width="9.453125" bestFit="1" customWidth="1"/>
  </cols>
  <sheetData>
    <row r="1" spans="1:7" x14ac:dyDescent="0.35">
      <c r="B1" t="s">
        <v>11</v>
      </c>
      <c r="C1" s="1">
        <v>2.5000000000000001E-2</v>
      </c>
    </row>
    <row r="2" spans="1:7" x14ac:dyDescent="0.35">
      <c r="B2" t="s">
        <v>12</v>
      </c>
      <c r="C2" s="1">
        <v>0.06</v>
      </c>
    </row>
    <row r="4" spans="1:7" x14ac:dyDescent="0.35">
      <c r="A4" s="3" t="s">
        <v>13</v>
      </c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</row>
    <row r="5" spans="1:7" x14ac:dyDescent="0.35">
      <c r="A5">
        <v>1</v>
      </c>
      <c r="B5" s="23">
        <v>123.7</v>
      </c>
      <c r="C5">
        <v>3</v>
      </c>
      <c r="D5" s="1">
        <v>0.05</v>
      </c>
      <c r="E5" s="23">
        <f>B5*C5*(1-D5)</f>
        <v>352.54500000000002</v>
      </c>
      <c r="F5" s="2"/>
    </row>
    <row r="6" spans="1:7" x14ac:dyDescent="0.35">
      <c r="A6">
        <v>2</v>
      </c>
      <c r="B6" s="23">
        <v>8.5500000000000007</v>
      </c>
      <c r="C6">
        <v>4</v>
      </c>
      <c r="D6" s="1">
        <v>7.4999999999999997E-2</v>
      </c>
      <c r="E6" s="23">
        <f>B6*C6*(1-D6)</f>
        <v>31.635000000000005</v>
      </c>
    </row>
    <row r="7" spans="1:7" x14ac:dyDescent="0.35">
      <c r="A7">
        <v>2</v>
      </c>
      <c r="B7" s="23">
        <v>15.8</v>
      </c>
      <c r="C7">
        <v>2</v>
      </c>
      <c r="D7" s="1">
        <v>7.4999999999999997E-2</v>
      </c>
      <c r="E7" s="23">
        <f>B7*C7*(1-D7)</f>
        <v>29.230000000000004</v>
      </c>
    </row>
    <row r="8" spans="1:7" x14ac:dyDescent="0.35">
      <c r="A8">
        <v>1</v>
      </c>
      <c r="B8" s="23">
        <v>16.25</v>
      </c>
      <c r="C8">
        <v>5</v>
      </c>
      <c r="D8" s="1">
        <v>0</v>
      </c>
      <c r="E8" s="23">
        <f>B8*C8*(1-D8)</f>
        <v>81.25</v>
      </c>
    </row>
    <row r="9" spans="1:7" x14ac:dyDescent="0.35">
      <c r="A9">
        <v>2</v>
      </c>
      <c r="B9" s="23">
        <v>80.25</v>
      </c>
      <c r="C9">
        <v>7</v>
      </c>
      <c r="D9" s="1">
        <v>0.1</v>
      </c>
      <c r="E9" s="23">
        <f>B9*C9*(1-D9)</f>
        <v>505.57499999999999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6"/>
  <sheetViews>
    <sheetView workbookViewId="0"/>
  </sheetViews>
  <sheetFormatPr defaultRowHeight="14.5" x14ac:dyDescent="0.35"/>
  <cols>
    <col min="1" max="1" width="15.1796875" customWidth="1"/>
    <col min="2" max="2" width="13.453125" bestFit="1" customWidth="1"/>
    <col min="3" max="3" width="28" bestFit="1" customWidth="1"/>
    <col min="4" max="4" width="10.1796875" customWidth="1"/>
    <col min="5" max="5" width="13.453125" customWidth="1"/>
    <col min="6" max="6" width="13.54296875" bestFit="1" customWidth="1"/>
    <col min="7" max="7" width="12.81640625" bestFit="1" customWidth="1"/>
    <col min="8" max="8" width="10.453125" bestFit="1" customWidth="1"/>
    <col min="10" max="10" width="9.453125" customWidth="1"/>
    <col min="11" max="11" width="9.54296875" customWidth="1"/>
  </cols>
  <sheetData>
    <row r="1" spans="1:11" ht="20" x14ac:dyDescent="0.4">
      <c r="A1" s="11" t="s">
        <v>20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x14ac:dyDescent="0.3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x14ac:dyDescent="0.35">
      <c r="A3" s="9" t="s">
        <v>34</v>
      </c>
      <c r="B3" s="10">
        <v>0.06</v>
      </c>
      <c r="C3" s="5"/>
      <c r="D3" s="5"/>
      <c r="E3" s="5"/>
      <c r="F3" s="5"/>
      <c r="G3" s="5"/>
      <c r="H3" s="5"/>
      <c r="I3" s="5"/>
      <c r="J3" s="5"/>
      <c r="K3" s="5"/>
    </row>
    <row r="4" spans="1:11" x14ac:dyDescent="0.35">
      <c r="A4" s="9" t="s">
        <v>86</v>
      </c>
      <c r="B4" s="10">
        <v>0.15</v>
      </c>
      <c r="C4" s="5"/>
      <c r="D4" s="5"/>
      <c r="E4" s="5"/>
      <c r="F4" s="5"/>
      <c r="G4" s="5"/>
      <c r="H4" s="5"/>
      <c r="I4" s="5"/>
      <c r="J4" s="5"/>
      <c r="K4" s="5"/>
    </row>
    <row r="5" spans="1:11" x14ac:dyDescent="0.35">
      <c r="A5" s="9" t="s">
        <v>35</v>
      </c>
      <c r="B5" s="19">
        <v>60</v>
      </c>
      <c r="C5" s="5"/>
      <c r="D5" s="5"/>
      <c r="E5" s="5"/>
      <c r="F5" s="5"/>
      <c r="G5" s="5"/>
      <c r="H5" s="5"/>
      <c r="I5" s="5"/>
      <c r="J5" s="5"/>
      <c r="K5" s="5"/>
    </row>
    <row r="6" spans="1:11" x14ac:dyDescent="0.35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x14ac:dyDescent="0.35">
      <c r="A7" s="21" t="s">
        <v>21</v>
      </c>
      <c r="B7" s="21" t="s">
        <v>22</v>
      </c>
      <c r="C7" s="21" t="s">
        <v>23</v>
      </c>
      <c r="D7" s="21" t="s">
        <v>24</v>
      </c>
      <c r="E7" s="9" t="s">
        <v>38</v>
      </c>
      <c r="F7" s="9" t="s">
        <v>36</v>
      </c>
      <c r="G7" s="9" t="s">
        <v>88</v>
      </c>
      <c r="H7" s="9" t="s">
        <v>87</v>
      </c>
      <c r="I7" s="9" t="s">
        <v>37</v>
      </c>
      <c r="J7" s="9" t="s">
        <v>18</v>
      </c>
      <c r="K7" s="9" t="s">
        <v>19</v>
      </c>
    </row>
    <row r="8" spans="1:11" x14ac:dyDescent="0.35">
      <c r="A8" s="5" t="s">
        <v>5</v>
      </c>
      <c r="B8" s="5">
        <v>8765417</v>
      </c>
      <c r="C8" t="s">
        <v>25</v>
      </c>
      <c r="D8" s="7">
        <v>43658</v>
      </c>
      <c r="E8" s="6">
        <v>1.5</v>
      </c>
      <c r="F8" s="19">
        <v>25</v>
      </c>
      <c r="G8" s="5"/>
      <c r="H8" s="5"/>
      <c r="I8" s="5"/>
      <c r="J8" s="5"/>
      <c r="K8" s="5"/>
    </row>
    <row r="9" spans="1:11" x14ac:dyDescent="0.35">
      <c r="A9" s="8" t="s">
        <v>0</v>
      </c>
      <c r="B9" s="5">
        <v>4543212</v>
      </c>
      <c r="C9" t="s">
        <v>26</v>
      </c>
      <c r="D9" s="7">
        <v>43658</v>
      </c>
      <c r="E9" s="6">
        <v>4</v>
      </c>
      <c r="F9" s="19">
        <v>125</v>
      </c>
      <c r="G9" s="5"/>
      <c r="H9" s="5"/>
      <c r="I9" s="5"/>
      <c r="J9" s="5"/>
      <c r="K9" s="5"/>
    </row>
    <row r="10" spans="1:11" x14ac:dyDescent="0.35">
      <c r="A10" s="8" t="s">
        <v>4</v>
      </c>
      <c r="B10" s="5">
        <v>9872340</v>
      </c>
      <c r="C10" t="s">
        <v>27</v>
      </c>
      <c r="D10" s="7">
        <v>43658</v>
      </c>
      <c r="E10" s="6">
        <v>2.5</v>
      </c>
      <c r="F10" s="19">
        <v>0</v>
      </c>
      <c r="G10" s="5"/>
      <c r="H10" s="5"/>
      <c r="I10" s="5"/>
      <c r="J10" s="5"/>
      <c r="K10" s="5"/>
    </row>
    <row r="11" spans="1:11" x14ac:dyDescent="0.35">
      <c r="A11" s="8" t="s">
        <v>2</v>
      </c>
      <c r="B11" s="5">
        <v>5548768</v>
      </c>
      <c r="C11" t="s">
        <v>28</v>
      </c>
      <c r="D11" s="7">
        <v>43658</v>
      </c>
      <c r="E11" s="6">
        <v>5</v>
      </c>
      <c r="F11" s="19">
        <v>85</v>
      </c>
      <c r="G11" s="5"/>
      <c r="H11" s="5"/>
      <c r="I11" s="5"/>
      <c r="J11" s="5"/>
      <c r="K11" s="5"/>
    </row>
    <row r="12" spans="1:11" x14ac:dyDescent="0.35">
      <c r="A12" s="8" t="s">
        <v>3</v>
      </c>
      <c r="B12" s="5">
        <v>9098125</v>
      </c>
      <c r="C12" t="s">
        <v>29</v>
      </c>
      <c r="D12" s="7">
        <v>43659</v>
      </c>
      <c r="E12" s="6">
        <v>3</v>
      </c>
      <c r="F12" s="19">
        <v>485</v>
      </c>
      <c r="G12" s="5"/>
      <c r="H12" s="5"/>
      <c r="I12" s="5"/>
      <c r="J12" s="5"/>
      <c r="K12" s="5"/>
    </row>
    <row r="13" spans="1:11" x14ac:dyDescent="0.35">
      <c r="A13" s="8" t="s">
        <v>0</v>
      </c>
      <c r="B13" s="5">
        <v>7761239</v>
      </c>
      <c r="C13" t="s">
        <v>30</v>
      </c>
      <c r="D13" s="7">
        <v>43659</v>
      </c>
      <c r="E13" s="6">
        <v>2.5</v>
      </c>
      <c r="F13" s="19">
        <v>180</v>
      </c>
      <c r="G13" s="5"/>
      <c r="H13" s="5"/>
      <c r="I13" s="5"/>
      <c r="J13" s="5"/>
      <c r="K13" s="5"/>
    </row>
    <row r="14" spans="1:11" x14ac:dyDescent="0.35">
      <c r="A14" s="8" t="s">
        <v>2</v>
      </c>
      <c r="B14" s="5">
        <v>4565539</v>
      </c>
      <c r="C14" t="s">
        <v>31</v>
      </c>
      <c r="D14" s="7">
        <v>43659</v>
      </c>
      <c r="E14" s="6">
        <v>1</v>
      </c>
      <c r="F14" s="19">
        <v>145</v>
      </c>
      <c r="G14" s="5"/>
      <c r="H14" s="5"/>
      <c r="I14" s="5"/>
      <c r="J14" s="5"/>
      <c r="K14" s="5"/>
    </row>
    <row r="15" spans="1:11" x14ac:dyDescent="0.35">
      <c r="A15" s="8" t="s">
        <v>1</v>
      </c>
      <c r="B15" s="5">
        <v>1912314</v>
      </c>
      <c r="C15" t="s">
        <v>32</v>
      </c>
      <c r="D15" s="7">
        <v>43660</v>
      </c>
      <c r="E15" s="6">
        <v>1</v>
      </c>
      <c r="F15" s="19">
        <v>70</v>
      </c>
      <c r="G15" s="5"/>
      <c r="H15" s="5"/>
      <c r="I15" s="5"/>
      <c r="J15" s="5"/>
      <c r="K15" s="5"/>
    </row>
    <row r="16" spans="1:11" x14ac:dyDescent="0.35">
      <c r="A16" s="8" t="s">
        <v>0</v>
      </c>
      <c r="B16" s="5">
        <v>5564328</v>
      </c>
      <c r="C16" t="s">
        <v>33</v>
      </c>
      <c r="D16" s="7">
        <v>43660</v>
      </c>
      <c r="E16" s="6">
        <v>1</v>
      </c>
      <c r="F16" s="19">
        <v>75</v>
      </c>
      <c r="G16" s="5"/>
      <c r="H16" s="5"/>
      <c r="I16" s="5"/>
      <c r="J16" s="5"/>
      <c r="K16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62"/>
  <sheetViews>
    <sheetView workbookViewId="0"/>
  </sheetViews>
  <sheetFormatPr defaultRowHeight="14.5" x14ac:dyDescent="0.35"/>
  <cols>
    <col min="1" max="1" width="8.453125" bestFit="1" customWidth="1"/>
    <col min="2" max="2" width="11.81640625" bestFit="1" customWidth="1"/>
    <col min="4" max="4" width="10.1796875" bestFit="1" customWidth="1"/>
    <col min="5" max="5" width="10.26953125" bestFit="1" customWidth="1"/>
    <col min="6" max="6" width="11.1796875" bestFit="1" customWidth="1"/>
    <col min="7" max="7" width="10.1796875" bestFit="1" customWidth="1"/>
    <col min="8" max="8" width="10.54296875" bestFit="1" customWidth="1"/>
    <col min="9" max="9" width="9.81640625" bestFit="1" customWidth="1"/>
    <col min="10" max="11" width="10.26953125" bestFit="1" customWidth="1"/>
    <col min="12" max="12" width="10" bestFit="1" customWidth="1"/>
    <col min="13" max="13" width="10.1796875" bestFit="1" customWidth="1"/>
    <col min="14" max="14" width="9.81640625" bestFit="1" customWidth="1"/>
    <col min="15" max="15" width="12.26953125" bestFit="1" customWidth="1"/>
    <col min="16" max="16" width="11.26953125" bestFit="1" customWidth="1"/>
    <col min="17" max="17" width="10.1796875" bestFit="1" customWidth="1"/>
    <col min="18" max="18" width="11.54296875" bestFit="1" customWidth="1"/>
  </cols>
  <sheetData>
    <row r="1" spans="1:18" x14ac:dyDescent="0.35">
      <c r="A1" s="12" t="s">
        <v>39</v>
      </c>
      <c r="B1" s="12" t="s">
        <v>40</v>
      </c>
      <c r="C1" s="12" t="s">
        <v>41</v>
      </c>
      <c r="D1" s="12" t="s">
        <v>42</v>
      </c>
      <c r="E1" s="12" t="s">
        <v>43</v>
      </c>
      <c r="F1" s="12" t="s">
        <v>44</v>
      </c>
      <c r="G1" s="12" t="s">
        <v>45</v>
      </c>
      <c r="H1" s="12" t="s">
        <v>46</v>
      </c>
      <c r="I1" s="12" t="s">
        <v>47</v>
      </c>
      <c r="J1" s="12" t="s">
        <v>48</v>
      </c>
      <c r="K1" s="12" t="s">
        <v>49</v>
      </c>
      <c r="L1" s="12" t="s">
        <v>50</v>
      </c>
      <c r="M1" s="12" t="s">
        <v>51</v>
      </c>
      <c r="N1" s="12" t="s">
        <v>52</v>
      </c>
      <c r="O1" s="12" t="s">
        <v>53</v>
      </c>
      <c r="P1" s="12" t="s">
        <v>54</v>
      </c>
      <c r="Q1" s="12" t="s">
        <v>55</v>
      </c>
      <c r="R1" s="12" t="s">
        <v>56</v>
      </c>
    </row>
    <row r="2" spans="1:18" x14ac:dyDescent="0.35">
      <c r="A2" s="12">
        <v>28782</v>
      </c>
      <c r="B2" s="12">
        <v>460</v>
      </c>
      <c r="C2" s="12">
        <v>562</v>
      </c>
      <c r="D2" s="12">
        <v>711</v>
      </c>
      <c r="E2" s="12">
        <v>619</v>
      </c>
      <c r="F2" s="12">
        <v>721</v>
      </c>
      <c r="G2" s="12">
        <v>409</v>
      </c>
      <c r="H2" s="12">
        <v>695</v>
      </c>
      <c r="I2" s="12">
        <v>773</v>
      </c>
      <c r="J2" s="12">
        <v>732</v>
      </c>
      <c r="K2" s="12">
        <v>516</v>
      </c>
      <c r="L2" s="12">
        <v>609</v>
      </c>
      <c r="M2" s="12">
        <v>726</v>
      </c>
      <c r="N2" s="12">
        <v>636</v>
      </c>
      <c r="O2" s="12">
        <f t="shared" ref="O2:O33" si="0">SUM(C2:N2)</f>
        <v>7709</v>
      </c>
      <c r="P2" s="13">
        <f t="shared" ref="P2:P33" si="1">O2/$O$62</f>
        <v>0.21591418328478601</v>
      </c>
      <c r="Q2" s="14">
        <f>O2</f>
        <v>7709</v>
      </c>
      <c r="R2" s="13">
        <f t="shared" ref="R2:R33" si="2">Q2/$O$62</f>
        <v>0.21591418328478601</v>
      </c>
    </row>
    <row r="3" spans="1:18" x14ac:dyDescent="0.35">
      <c r="A3" s="12">
        <v>20357</v>
      </c>
      <c r="B3" s="12">
        <v>800</v>
      </c>
      <c r="C3" s="12">
        <v>9</v>
      </c>
      <c r="D3" s="12">
        <v>320</v>
      </c>
      <c r="E3" s="12">
        <v>290</v>
      </c>
      <c r="F3" s="12">
        <v>400</v>
      </c>
      <c r="G3" s="12">
        <v>389</v>
      </c>
      <c r="H3" s="12">
        <v>300</v>
      </c>
      <c r="I3" s="12">
        <v>299</v>
      </c>
      <c r="J3" s="12">
        <v>400</v>
      </c>
      <c r="K3" s="12">
        <v>421</v>
      </c>
      <c r="L3" s="12">
        <v>480</v>
      </c>
      <c r="M3" s="12">
        <v>399</v>
      </c>
      <c r="N3" s="12">
        <v>401</v>
      </c>
      <c r="O3" s="12">
        <f t="shared" si="0"/>
        <v>4108</v>
      </c>
      <c r="P3" s="13">
        <f t="shared" si="1"/>
        <v>0.11505713645529912</v>
      </c>
      <c r="Q3" s="14">
        <f t="shared" ref="Q3:Q34" si="3">Q2+O3</f>
        <v>11817</v>
      </c>
      <c r="R3" s="13">
        <f t="shared" si="2"/>
        <v>0.33097131974008515</v>
      </c>
    </row>
    <row r="4" spans="1:18" x14ac:dyDescent="0.35">
      <c r="A4" s="12">
        <v>20051</v>
      </c>
      <c r="B4" s="12">
        <v>1250</v>
      </c>
      <c r="C4" s="12">
        <v>214</v>
      </c>
      <c r="D4" s="12">
        <v>120</v>
      </c>
      <c r="E4" s="12">
        <v>275</v>
      </c>
      <c r="F4" s="12">
        <v>150</v>
      </c>
      <c r="G4" s="12">
        <v>152</v>
      </c>
      <c r="H4" s="12">
        <v>320</v>
      </c>
      <c r="I4" s="12">
        <v>230</v>
      </c>
      <c r="J4" s="12">
        <v>320</v>
      </c>
      <c r="K4" s="12">
        <v>250</v>
      </c>
      <c r="L4" s="12">
        <v>345</v>
      </c>
      <c r="M4" s="12">
        <v>350</v>
      </c>
      <c r="N4" s="12">
        <v>299</v>
      </c>
      <c r="O4" s="12">
        <f t="shared" si="0"/>
        <v>3025</v>
      </c>
      <c r="P4" s="13">
        <f t="shared" si="1"/>
        <v>8.472440062738068E-2</v>
      </c>
      <c r="Q4" s="14">
        <f t="shared" si="3"/>
        <v>14842</v>
      </c>
      <c r="R4" s="13">
        <f t="shared" si="2"/>
        <v>0.41569572036746583</v>
      </c>
    </row>
    <row r="5" spans="1:18" x14ac:dyDescent="0.35">
      <c r="A5" s="12">
        <v>20491</v>
      </c>
      <c r="B5" s="12">
        <v>434</v>
      </c>
      <c r="C5" s="12">
        <v>3</v>
      </c>
      <c r="D5" s="12">
        <v>17</v>
      </c>
      <c r="E5" s="12">
        <v>389</v>
      </c>
      <c r="F5" s="12">
        <v>1</v>
      </c>
      <c r="G5" s="12">
        <v>5</v>
      </c>
      <c r="H5" s="12">
        <v>456</v>
      </c>
      <c r="I5" s="12">
        <v>16</v>
      </c>
      <c r="J5" s="12">
        <v>0</v>
      </c>
      <c r="K5" s="12">
        <v>356</v>
      </c>
      <c r="L5" s="12">
        <v>0</v>
      </c>
      <c r="M5" s="12">
        <v>1</v>
      </c>
      <c r="N5" s="12">
        <v>3</v>
      </c>
      <c r="O5" s="12">
        <f t="shared" si="0"/>
        <v>1247</v>
      </c>
      <c r="P5" s="13">
        <f t="shared" si="1"/>
        <v>3.4926058704907011E-2</v>
      </c>
      <c r="Q5" s="14">
        <f t="shared" si="3"/>
        <v>16089</v>
      </c>
      <c r="R5" s="13">
        <f t="shared" si="2"/>
        <v>0.45062177907237283</v>
      </c>
    </row>
    <row r="6" spans="1:18" x14ac:dyDescent="0.35">
      <c r="A6" s="12">
        <v>22170</v>
      </c>
      <c r="B6" s="12">
        <v>1250</v>
      </c>
      <c r="C6" s="12">
        <v>0</v>
      </c>
      <c r="D6" s="12">
        <v>0</v>
      </c>
      <c r="E6" s="12">
        <v>5</v>
      </c>
      <c r="F6" s="12">
        <v>23</v>
      </c>
      <c r="G6" s="12">
        <v>678</v>
      </c>
      <c r="H6" s="12">
        <v>450</v>
      </c>
      <c r="I6" s="12">
        <v>34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f t="shared" si="0"/>
        <v>1190</v>
      </c>
      <c r="P6" s="13">
        <f t="shared" si="1"/>
        <v>3.332959892449025E-2</v>
      </c>
      <c r="Q6" s="14">
        <f t="shared" si="3"/>
        <v>17279</v>
      </c>
      <c r="R6" s="13">
        <f t="shared" si="2"/>
        <v>0.48395137799686311</v>
      </c>
    </row>
    <row r="7" spans="1:18" x14ac:dyDescent="0.35">
      <c r="A7" s="12">
        <v>22169</v>
      </c>
      <c r="B7" s="12">
        <v>1060</v>
      </c>
      <c r="C7" s="12">
        <v>103</v>
      </c>
      <c r="D7" s="12">
        <v>87</v>
      </c>
      <c r="E7" s="12">
        <v>99</v>
      </c>
      <c r="F7" s="12">
        <v>102</v>
      </c>
      <c r="G7" s="12">
        <v>80</v>
      </c>
      <c r="H7" s="12">
        <v>70</v>
      </c>
      <c r="I7" s="12">
        <v>60</v>
      </c>
      <c r="J7" s="12">
        <v>78</v>
      </c>
      <c r="K7" s="12">
        <v>89</v>
      </c>
      <c r="L7" s="12">
        <v>67</v>
      </c>
      <c r="M7" s="12">
        <v>76</v>
      </c>
      <c r="N7" s="12">
        <v>85</v>
      </c>
      <c r="O7" s="12">
        <f t="shared" si="0"/>
        <v>996</v>
      </c>
      <c r="P7" s="13">
        <f t="shared" si="1"/>
        <v>2.789603405780865E-2</v>
      </c>
      <c r="Q7" s="14">
        <f t="shared" si="3"/>
        <v>18275</v>
      </c>
      <c r="R7" s="13">
        <f t="shared" si="2"/>
        <v>0.51184741205467177</v>
      </c>
    </row>
    <row r="8" spans="1:18" x14ac:dyDescent="0.35">
      <c r="A8" s="12">
        <v>44632</v>
      </c>
      <c r="B8" s="12">
        <v>1342</v>
      </c>
      <c r="C8" s="12">
        <v>2</v>
      </c>
      <c r="D8" s="12">
        <v>2</v>
      </c>
      <c r="E8" s="12">
        <v>444</v>
      </c>
      <c r="F8" s="12">
        <v>467</v>
      </c>
      <c r="G8" s="12">
        <v>9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f t="shared" si="0"/>
        <v>924</v>
      </c>
      <c r="P8" s="13">
        <f t="shared" si="1"/>
        <v>2.5879453282545373E-2</v>
      </c>
      <c r="Q8" s="14">
        <f t="shared" si="3"/>
        <v>19199</v>
      </c>
      <c r="R8" s="13">
        <f t="shared" si="2"/>
        <v>0.53772686533721714</v>
      </c>
    </row>
    <row r="9" spans="1:18" x14ac:dyDescent="0.35">
      <c r="A9" s="12">
        <v>20071</v>
      </c>
      <c r="B9" s="12">
        <v>1190</v>
      </c>
      <c r="C9" s="12">
        <v>50</v>
      </c>
      <c r="D9" s="12">
        <v>66</v>
      </c>
      <c r="E9" s="12">
        <v>67</v>
      </c>
      <c r="F9" s="12">
        <v>87</v>
      </c>
      <c r="G9" s="12">
        <v>86</v>
      </c>
      <c r="H9" s="12">
        <v>83</v>
      </c>
      <c r="I9" s="12">
        <v>76</v>
      </c>
      <c r="J9" s="12">
        <v>75</v>
      </c>
      <c r="K9" s="12">
        <v>54</v>
      </c>
      <c r="L9" s="12">
        <v>64</v>
      </c>
      <c r="M9" s="12">
        <v>75</v>
      </c>
      <c r="N9" s="12">
        <v>82</v>
      </c>
      <c r="O9" s="12">
        <f t="shared" si="0"/>
        <v>865</v>
      </c>
      <c r="P9" s="13">
        <f t="shared" si="1"/>
        <v>2.422697736948241E-2</v>
      </c>
      <c r="Q9" s="14">
        <f t="shared" si="3"/>
        <v>20064</v>
      </c>
      <c r="R9" s="13">
        <f t="shared" si="2"/>
        <v>0.56195384270669957</v>
      </c>
    </row>
    <row r="10" spans="1:18" x14ac:dyDescent="0.35">
      <c r="A10" s="12">
        <v>20552</v>
      </c>
      <c r="B10" s="12">
        <v>4250</v>
      </c>
      <c r="C10" s="12">
        <v>0</v>
      </c>
      <c r="D10" s="12">
        <v>0</v>
      </c>
      <c r="E10" s="12">
        <v>0</v>
      </c>
      <c r="F10" s="12">
        <v>0</v>
      </c>
      <c r="G10" s="12">
        <v>345</v>
      </c>
      <c r="H10" s="12">
        <v>456</v>
      </c>
      <c r="I10" s="12">
        <v>45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f t="shared" si="0"/>
        <v>846</v>
      </c>
      <c r="P10" s="13">
        <f t="shared" si="1"/>
        <v>2.3694824109343492E-2</v>
      </c>
      <c r="Q10" s="14">
        <f t="shared" si="3"/>
        <v>20910</v>
      </c>
      <c r="R10" s="13">
        <f t="shared" si="2"/>
        <v>0.585648666816043</v>
      </c>
    </row>
    <row r="11" spans="1:18" x14ac:dyDescent="0.35">
      <c r="A11" s="12">
        <v>20072</v>
      </c>
      <c r="B11" s="12">
        <v>1140</v>
      </c>
      <c r="C11" s="12">
        <v>61</v>
      </c>
      <c r="D11" s="12">
        <v>76</v>
      </c>
      <c r="E11" s="12">
        <v>56</v>
      </c>
      <c r="F11" s="12">
        <v>87</v>
      </c>
      <c r="G11" s="12">
        <v>56</v>
      </c>
      <c r="H11" s="12">
        <v>76</v>
      </c>
      <c r="I11" s="12">
        <v>48</v>
      </c>
      <c r="J11" s="12">
        <v>69</v>
      </c>
      <c r="K11" s="12">
        <v>70</v>
      </c>
      <c r="L11" s="12">
        <v>80</v>
      </c>
      <c r="M11" s="12">
        <v>98</v>
      </c>
      <c r="N11" s="12">
        <v>65</v>
      </c>
      <c r="O11" s="12">
        <f t="shared" si="0"/>
        <v>842</v>
      </c>
      <c r="P11" s="13">
        <f t="shared" si="1"/>
        <v>2.3582791844051088E-2</v>
      </c>
      <c r="Q11" s="14">
        <f t="shared" si="3"/>
        <v>21752</v>
      </c>
      <c r="R11" s="13">
        <f t="shared" si="2"/>
        <v>0.60923145866009409</v>
      </c>
    </row>
    <row r="12" spans="1:18" x14ac:dyDescent="0.35">
      <c r="A12" s="12">
        <v>20489</v>
      </c>
      <c r="B12" s="12">
        <v>4340</v>
      </c>
      <c r="C12" s="12">
        <v>2</v>
      </c>
      <c r="D12" s="12">
        <v>2</v>
      </c>
      <c r="E12" s="12">
        <v>189</v>
      </c>
      <c r="F12" s="12">
        <v>8</v>
      </c>
      <c r="G12" s="12">
        <v>8</v>
      </c>
      <c r="H12" s="12">
        <v>234</v>
      </c>
      <c r="I12" s="12">
        <v>6</v>
      </c>
      <c r="J12" s="12">
        <v>5</v>
      </c>
      <c r="K12" s="12">
        <v>234</v>
      </c>
      <c r="L12" s="12">
        <v>5</v>
      </c>
      <c r="M12" s="12">
        <v>0</v>
      </c>
      <c r="N12" s="12">
        <v>5</v>
      </c>
      <c r="O12" s="12">
        <f t="shared" si="0"/>
        <v>698</v>
      </c>
      <c r="P12" s="13">
        <f t="shared" si="1"/>
        <v>1.9549630293524536E-2</v>
      </c>
      <c r="Q12" s="14">
        <f t="shared" si="3"/>
        <v>22450</v>
      </c>
      <c r="R12" s="13">
        <f t="shared" si="2"/>
        <v>0.62878108895361862</v>
      </c>
    </row>
    <row r="13" spans="1:18" x14ac:dyDescent="0.35">
      <c r="A13" s="12">
        <v>20597</v>
      </c>
      <c r="B13" s="12">
        <v>1040</v>
      </c>
      <c r="C13" s="12">
        <v>64</v>
      </c>
      <c r="D13" s="12">
        <v>34</v>
      </c>
      <c r="E13" s="12">
        <v>56</v>
      </c>
      <c r="F13" s="12">
        <v>65</v>
      </c>
      <c r="G13" s="12">
        <v>63</v>
      </c>
      <c r="H13" s="12">
        <v>55</v>
      </c>
      <c r="I13" s="12">
        <v>63</v>
      </c>
      <c r="J13" s="12">
        <v>35</v>
      </c>
      <c r="K13" s="12">
        <v>54</v>
      </c>
      <c r="L13" s="12">
        <v>44</v>
      </c>
      <c r="M13" s="12">
        <v>30</v>
      </c>
      <c r="N13" s="12">
        <v>54</v>
      </c>
      <c r="O13" s="12">
        <f t="shared" si="0"/>
        <v>617</v>
      </c>
      <c r="P13" s="13">
        <f t="shared" si="1"/>
        <v>1.7280976921353351E-2</v>
      </c>
      <c r="Q13" s="14">
        <f t="shared" si="3"/>
        <v>23067</v>
      </c>
      <c r="R13" s="13">
        <f t="shared" si="2"/>
        <v>0.64606206587497195</v>
      </c>
    </row>
    <row r="14" spans="1:18" x14ac:dyDescent="0.35">
      <c r="A14" s="12">
        <v>20058</v>
      </c>
      <c r="B14" s="12">
        <v>1190</v>
      </c>
      <c r="C14" s="12">
        <v>11</v>
      </c>
      <c r="D14" s="12">
        <v>44</v>
      </c>
      <c r="E14" s="12">
        <v>54</v>
      </c>
      <c r="F14" s="12">
        <v>65</v>
      </c>
      <c r="G14" s="12">
        <v>45</v>
      </c>
      <c r="H14" s="12">
        <v>35</v>
      </c>
      <c r="I14" s="12">
        <v>46</v>
      </c>
      <c r="J14" s="12">
        <v>47</v>
      </c>
      <c r="K14" s="12">
        <v>58</v>
      </c>
      <c r="L14" s="12">
        <v>76</v>
      </c>
      <c r="M14" s="12">
        <v>44</v>
      </c>
      <c r="N14" s="12">
        <v>55</v>
      </c>
      <c r="O14" s="12">
        <f t="shared" si="0"/>
        <v>580</v>
      </c>
      <c r="P14" s="13">
        <f t="shared" si="1"/>
        <v>1.6244678467398611E-2</v>
      </c>
      <c r="Q14" s="14">
        <f t="shared" si="3"/>
        <v>23647</v>
      </c>
      <c r="R14" s="13">
        <f t="shared" si="2"/>
        <v>0.66230674434237058</v>
      </c>
    </row>
    <row r="15" spans="1:18" x14ac:dyDescent="0.35">
      <c r="A15" s="12">
        <v>20370</v>
      </c>
      <c r="B15" s="12">
        <v>1250</v>
      </c>
      <c r="C15" s="12">
        <v>0</v>
      </c>
      <c r="D15" s="12">
        <v>0</v>
      </c>
      <c r="E15" s="12">
        <v>0</v>
      </c>
      <c r="F15" s="12">
        <v>0</v>
      </c>
      <c r="G15" s="12">
        <v>256</v>
      </c>
      <c r="H15" s="12">
        <v>199</v>
      </c>
      <c r="I15" s="12">
        <v>109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f t="shared" si="0"/>
        <v>564</v>
      </c>
      <c r="P15" s="13">
        <f t="shared" si="1"/>
        <v>1.5796549406228995E-2</v>
      </c>
      <c r="Q15" s="14">
        <f t="shared" si="3"/>
        <v>24211</v>
      </c>
      <c r="R15" s="13">
        <f t="shared" si="2"/>
        <v>0.67810329374859957</v>
      </c>
    </row>
    <row r="16" spans="1:18" x14ac:dyDescent="0.35">
      <c r="A16" s="12">
        <v>22138</v>
      </c>
      <c r="B16" s="12">
        <v>4240</v>
      </c>
      <c r="C16" s="12">
        <v>0</v>
      </c>
      <c r="D16" s="12">
        <v>0</v>
      </c>
      <c r="E16" s="12">
        <v>0</v>
      </c>
      <c r="F16" s="12">
        <v>0</v>
      </c>
      <c r="G16" s="12">
        <v>234</v>
      </c>
      <c r="H16" s="12">
        <v>299</v>
      </c>
      <c r="I16" s="12">
        <v>15</v>
      </c>
      <c r="J16" s="12">
        <v>1</v>
      </c>
      <c r="K16" s="12">
        <v>0</v>
      </c>
      <c r="L16" s="12">
        <v>0</v>
      </c>
      <c r="M16" s="12">
        <v>0</v>
      </c>
      <c r="N16" s="12">
        <v>0</v>
      </c>
      <c r="O16" s="12">
        <f t="shared" si="0"/>
        <v>549</v>
      </c>
      <c r="P16" s="13">
        <f t="shared" si="1"/>
        <v>1.5376428411382478E-2</v>
      </c>
      <c r="Q16" s="14">
        <f t="shared" si="3"/>
        <v>24760</v>
      </c>
      <c r="R16" s="13">
        <f t="shared" si="2"/>
        <v>0.6934797221599821</v>
      </c>
    </row>
    <row r="17" spans="1:18" x14ac:dyDescent="0.35">
      <c r="A17" s="12">
        <v>62949</v>
      </c>
      <c r="B17" s="12">
        <v>451</v>
      </c>
      <c r="C17" s="12">
        <v>0</v>
      </c>
      <c r="D17" s="12">
        <v>2</v>
      </c>
      <c r="E17" s="12">
        <v>123</v>
      </c>
      <c r="F17" s="12">
        <v>154</v>
      </c>
      <c r="G17" s="12">
        <v>165</v>
      </c>
      <c r="H17" s="12">
        <v>102</v>
      </c>
      <c r="I17" s="12">
        <v>1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f t="shared" si="0"/>
        <v>547</v>
      </c>
      <c r="P17" s="13">
        <f t="shared" si="1"/>
        <v>1.5320412278736276E-2</v>
      </c>
      <c r="Q17" s="14">
        <f t="shared" si="3"/>
        <v>25307</v>
      </c>
      <c r="R17" s="13">
        <f t="shared" si="2"/>
        <v>0.70880013443871837</v>
      </c>
    </row>
    <row r="18" spans="1:18" x14ac:dyDescent="0.35">
      <c r="A18" s="12">
        <v>20369</v>
      </c>
      <c r="B18" s="12">
        <v>1060</v>
      </c>
      <c r="C18" s="12">
        <v>26</v>
      </c>
      <c r="D18" s="12">
        <v>59</v>
      </c>
      <c r="E18" s="12">
        <v>58</v>
      </c>
      <c r="F18" s="12">
        <v>53</v>
      </c>
      <c r="G18" s="12">
        <v>57</v>
      </c>
      <c r="H18" s="12">
        <v>40</v>
      </c>
      <c r="I18" s="12">
        <v>33</v>
      </c>
      <c r="J18" s="12">
        <v>23</v>
      </c>
      <c r="K18" s="12">
        <v>32</v>
      </c>
      <c r="L18" s="12">
        <v>42</v>
      </c>
      <c r="M18" s="12">
        <v>48</v>
      </c>
      <c r="N18" s="12">
        <v>54</v>
      </c>
      <c r="O18" s="12">
        <f t="shared" si="0"/>
        <v>525</v>
      </c>
      <c r="P18" s="13">
        <f t="shared" si="1"/>
        <v>1.4704234819628053E-2</v>
      </c>
      <c r="Q18" s="14">
        <f t="shared" si="3"/>
        <v>25832</v>
      </c>
      <c r="R18" s="13">
        <f t="shared" si="2"/>
        <v>0.72350436925834638</v>
      </c>
    </row>
    <row r="19" spans="1:18" x14ac:dyDescent="0.35">
      <c r="A19" s="12">
        <v>20360</v>
      </c>
      <c r="B19" s="12">
        <v>4320</v>
      </c>
      <c r="C19" s="12">
        <v>0</v>
      </c>
      <c r="D19" s="12">
        <v>4</v>
      </c>
      <c r="E19" s="12">
        <v>134</v>
      </c>
      <c r="F19" s="12">
        <v>0</v>
      </c>
      <c r="G19" s="12">
        <v>9</v>
      </c>
      <c r="H19" s="12">
        <v>167</v>
      </c>
      <c r="I19" s="12">
        <v>10</v>
      </c>
      <c r="J19" s="12">
        <v>9</v>
      </c>
      <c r="K19" s="12">
        <v>167</v>
      </c>
      <c r="L19" s="12">
        <v>1</v>
      </c>
      <c r="M19" s="12">
        <v>9</v>
      </c>
      <c r="N19" s="12">
        <v>5</v>
      </c>
      <c r="O19" s="12">
        <f t="shared" si="0"/>
        <v>515</v>
      </c>
      <c r="P19" s="13">
        <f t="shared" si="1"/>
        <v>1.4424154156397043E-2</v>
      </c>
      <c r="Q19" s="14">
        <f t="shared" si="3"/>
        <v>26347</v>
      </c>
      <c r="R19" s="13">
        <f t="shared" si="2"/>
        <v>0.73792852341474346</v>
      </c>
    </row>
    <row r="20" spans="1:18" x14ac:dyDescent="0.35">
      <c r="A20" s="12">
        <v>62776</v>
      </c>
      <c r="B20" s="12">
        <v>67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98</v>
      </c>
      <c r="L20" s="12">
        <v>99</v>
      </c>
      <c r="M20" s="12">
        <v>103</v>
      </c>
      <c r="N20" s="12">
        <v>154</v>
      </c>
      <c r="O20" s="12">
        <f t="shared" si="0"/>
        <v>454</v>
      </c>
      <c r="P20" s="13">
        <f t="shared" si="1"/>
        <v>1.2715662110687878E-2</v>
      </c>
      <c r="Q20" s="14">
        <f t="shared" si="3"/>
        <v>26801</v>
      </c>
      <c r="R20" s="13">
        <f t="shared" si="2"/>
        <v>0.75064418552543133</v>
      </c>
    </row>
    <row r="21" spans="1:18" x14ac:dyDescent="0.35">
      <c r="A21" s="12">
        <v>20053</v>
      </c>
      <c r="B21" s="12">
        <v>4280</v>
      </c>
      <c r="C21" s="12">
        <v>0</v>
      </c>
      <c r="D21" s="12">
        <v>10</v>
      </c>
      <c r="E21" s="12">
        <v>130</v>
      </c>
      <c r="F21" s="12">
        <v>5</v>
      </c>
      <c r="G21" s="12">
        <v>5</v>
      </c>
      <c r="H21" s="12">
        <v>150</v>
      </c>
      <c r="I21" s="12">
        <v>0</v>
      </c>
      <c r="J21" s="12">
        <v>0</v>
      </c>
      <c r="K21" s="12">
        <v>135</v>
      </c>
      <c r="L21" s="12">
        <v>0</v>
      </c>
      <c r="M21" s="12">
        <v>4</v>
      </c>
      <c r="N21" s="12">
        <v>0</v>
      </c>
      <c r="O21" s="12">
        <f t="shared" si="0"/>
        <v>439</v>
      </c>
      <c r="P21" s="13">
        <f t="shared" si="1"/>
        <v>1.2295541115841363E-2</v>
      </c>
      <c r="Q21" s="14">
        <f t="shared" si="3"/>
        <v>27240</v>
      </c>
      <c r="R21" s="13">
        <f t="shared" si="2"/>
        <v>0.76293972664127274</v>
      </c>
    </row>
    <row r="22" spans="1:18" x14ac:dyDescent="0.35">
      <c r="A22" s="12">
        <v>62466</v>
      </c>
      <c r="B22" s="12">
        <v>234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99</v>
      </c>
      <c r="L22" s="12">
        <v>99</v>
      </c>
      <c r="M22" s="12">
        <v>102</v>
      </c>
      <c r="N22" s="12">
        <v>132</v>
      </c>
      <c r="O22" s="12">
        <f t="shared" si="0"/>
        <v>432</v>
      </c>
      <c r="P22" s="13">
        <f t="shared" si="1"/>
        <v>1.2099484651579655E-2</v>
      </c>
      <c r="Q22" s="14">
        <f t="shared" si="3"/>
        <v>27672</v>
      </c>
      <c r="R22" s="13">
        <f t="shared" si="2"/>
        <v>0.77503921129285236</v>
      </c>
    </row>
    <row r="23" spans="1:18" x14ac:dyDescent="0.35">
      <c r="A23" s="12">
        <v>26777</v>
      </c>
      <c r="B23" s="12">
        <v>5148</v>
      </c>
      <c r="C23" s="12">
        <v>0</v>
      </c>
      <c r="D23" s="12">
        <v>0</v>
      </c>
      <c r="E23" s="12">
        <v>189</v>
      </c>
      <c r="F23" s="12">
        <v>234</v>
      </c>
      <c r="G23" s="12">
        <v>7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f t="shared" si="0"/>
        <v>430</v>
      </c>
      <c r="P23" s="13">
        <f t="shared" si="1"/>
        <v>1.2043468518933453E-2</v>
      </c>
      <c r="Q23" s="14">
        <f t="shared" si="3"/>
        <v>28102</v>
      </c>
      <c r="R23" s="13">
        <f t="shared" si="2"/>
        <v>0.78708267981178581</v>
      </c>
    </row>
    <row r="24" spans="1:18" x14ac:dyDescent="0.35">
      <c r="A24" s="12">
        <v>61299</v>
      </c>
      <c r="B24" s="12">
        <v>890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76</v>
      </c>
      <c r="L24" s="12">
        <v>87</v>
      </c>
      <c r="M24" s="12">
        <v>91</v>
      </c>
      <c r="N24" s="12">
        <v>132</v>
      </c>
      <c r="O24" s="12">
        <f t="shared" si="0"/>
        <v>386</v>
      </c>
      <c r="P24" s="13">
        <f t="shared" si="1"/>
        <v>1.0811113600717006E-2</v>
      </c>
      <c r="Q24" s="14">
        <f t="shared" si="3"/>
        <v>28488</v>
      </c>
      <c r="R24" s="13">
        <f t="shared" si="2"/>
        <v>0.79789379341250277</v>
      </c>
    </row>
    <row r="25" spans="1:18" x14ac:dyDescent="0.35">
      <c r="A25" s="12">
        <v>41005</v>
      </c>
      <c r="B25" s="12">
        <v>4970</v>
      </c>
      <c r="C25" s="12">
        <v>0</v>
      </c>
      <c r="D25" s="12">
        <v>0</v>
      </c>
      <c r="E25" s="12">
        <v>123</v>
      </c>
      <c r="F25" s="12">
        <v>0</v>
      </c>
      <c r="G25" s="12">
        <v>4</v>
      </c>
      <c r="H25" s="12">
        <v>0</v>
      </c>
      <c r="I25" s="12">
        <v>0</v>
      </c>
      <c r="J25" s="12">
        <v>145</v>
      </c>
      <c r="K25" s="12">
        <v>0</v>
      </c>
      <c r="L25" s="12">
        <v>2</v>
      </c>
      <c r="M25" s="12">
        <v>101</v>
      </c>
      <c r="N25" s="12">
        <v>0</v>
      </c>
      <c r="O25" s="12">
        <f t="shared" si="0"/>
        <v>375</v>
      </c>
      <c r="P25" s="13">
        <f t="shared" si="1"/>
        <v>1.0503024871162895E-2</v>
      </c>
      <c r="Q25" s="14">
        <f t="shared" si="3"/>
        <v>28863</v>
      </c>
      <c r="R25" s="13">
        <f t="shared" si="2"/>
        <v>0.80839681828366572</v>
      </c>
    </row>
    <row r="26" spans="1:18" x14ac:dyDescent="0.35">
      <c r="A26" s="12">
        <v>41132</v>
      </c>
      <c r="B26" s="12">
        <v>5033</v>
      </c>
      <c r="C26" s="12">
        <v>5</v>
      </c>
      <c r="D26" s="12">
        <v>0</v>
      </c>
      <c r="E26" s="12">
        <v>99</v>
      </c>
      <c r="F26" s="12">
        <v>6</v>
      </c>
      <c r="G26" s="12">
        <v>6</v>
      </c>
      <c r="H26" s="12">
        <v>4</v>
      </c>
      <c r="I26" s="12">
        <v>4</v>
      </c>
      <c r="J26" s="12">
        <v>103</v>
      </c>
      <c r="K26" s="12">
        <v>3</v>
      </c>
      <c r="L26" s="12">
        <v>4</v>
      </c>
      <c r="M26" s="12">
        <v>133</v>
      </c>
      <c r="N26" s="12">
        <v>7</v>
      </c>
      <c r="O26" s="12">
        <f t="shared" si="0"/>
        <v>374</v>
      </c>
      <c r="P26" s="13">
        <f t="shared" si="1"/>
        <v>1.0475016804839794E-2</v>
      </c>
      <c r="Q26" s="14">
        <f t="shared" si="3"/>
        <v>29237</v>
      </c>
      <c r="R26" s="13">
        <f t="shared" si="2"/>
        <v>0.81887183508850547</v>
      </c>
    </row>
    <row r="27" spans="1:18" x14ac:dyDescent="0.35">
      <c r="A27" s="12">
        <v>29450</v>
      </c>
      <c r="B27" s="12">
        <v>5117</v>
      </c>
      <c r="C27" s="12">
        <v>0</v>
      </c>
      <c r="D27" s="12">
        <v>3</v>
      </c>
      <c r="E27" s="12">
        <v>154</v>
      </c>
      <c r="F27" s="12">
        <v>189</v>
      </c>
      <c r="G27" s="12">
        <v>8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f t="shared" si="0"/>
        <v>354</v>
      </c>
      <c r="P27" s="13">
        <f t="shared" si="1"/>
        <v>9.9148554783777734E-3</v>
      </c>
      <c r="Q27" s="14">
        <f t="shared" si="3"/>
        <v>29591</v>
      </c>
      <c r="R27" s="13">
        <f t="shared" si="2"/>
        <v>0.82878669056688326</v>
      </c>
    </row>
    <row r="28" spans="1:18" x14ac:dyDescent="0.35">
      <c r="A28" s="12">
        <v>62467</v>
      </c>
      <c r="B28" s="12">
        <v>456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77</v>
      </c>
      <c r="L28" s="12">
        <v>88</v>
      </c>
      <c r="M28" s="12">
        <v>99</v>
      </c>
      <c r="N28" s="12">
        <v>77</v>
      </c>
      <c r="O28" s="12">
        <f t="shared" si="0"/>
        <v>341</v>
      </c>
      <c r="P28" s="13">
        <f t="shared" si="1"/>
        <v>9.55075061617746E-3</v>
      </c>
      <c r="Q28" s="14">
        <f t="shared" si="3"/>
        <v>29932</v>
      </c>
      <c r="R28" s="13">
        <f t="shared" si="2"/>
        <v>0.83833744118306075</v>
      </c>
    </row>
    <row r="29" spans="1:18" x14ac:dyDescent="0.35">
      <c r="A29" s="12">
        <v>62932</v>
      </c>
      <c r="B29" s="12">
        <v>234</v>
      </c>
      <c r="C29" s="12">
        <v>0</v>
      </c>
      <c r="D29" s="12">
        <v>7</v>
      </c>
      <c r="E29" s="12">
        <v>88</v>
      </c>
      <c r="F29" s="12">
        <v>97</v>
      </c>
      <c r="G29" s="12">
        <v>65</v>
      </c>
      <c r="H29" s="12">
        <v>76</v>
      </c>
      <c r="I29" s="12">
        <v>6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f t="shared" si="0"/>
        <v>339</v>
      </c>
      <c r="P29" s="13">
        <f t="shared" si="1"/>
        <v>9.4947344835312562E-3</v>
      </c>
      <c r="Q29" s="14">
        <f t="shared" si="3"/>
        <v>30271</v>
      </c>
      <c r="R29" s="13">
        <f t="shared" si="2"/>
        <v>0.84783217566659197</v>
      </c>
    </row>
    <row r="30" spans="1:18" x14ac:dyDescent="0.35">
      <c r="A30" s="12">
        <v>23193</v>
      </c>
      <c r="B30" s="12">
        <v>4260</v>
      </c>
      <c r="C30" s="12">
        <v>0</v>
      </c>
      <c r="D30" s="12">
        <v>9</v>
      </c>
      <c r="E30" s="12">
        <v>99</v>
      </c>
      <c r="F30" s="12">
        <v>0</v>
      </c>
      <c r="G30" s="12">
        <v>0</v>
      </c>
      <c r="H30" s="12">
        <v>123</v>
      </c>
      <c r="I30" s="12">
        <v>0</v>
      </c>
      <c r="J30" s="12">
        <v>0</v>
      </c>
      <c r="K30" s="12">
        <v>98</v>
      </c>
      <c r="L30" s="12">
        <v>0</v>
      </c>
      <c r="M30" s="12">
        <v>2</v>
      </c>
      <c r="N30" s="12">
        <v>0</v>
      </c>
      <c r="O30" s="12">
        <f t="shared" si="0"/>
        <v>331</v>
      </c>
      <c r="P30" s="13">
        <f t="shared" si="1"/>
        <v>9.2706699529464479E-3</v>
      </c>
      <c r="Q30" s="14">
        <f t="shared" si="3"/>
        <v>30602</v>
      </c>
      <c r="R30" s="13">
        <f t="shared" si="2"/>
        <v>0.85710284561953842</v>
      </c>
    </row>
    <row r="31" spans="1:18" x14ac:dyDescent="0.35">
      <c r="A31" s="12">
        <v>20256</v>
      </c>
      <c r="B31" s="12">
        <v>1320</v>
      </c>
      <c r="C31" s="12">
        <v>0</v>
      </c>
      <c r="D31" s="12">
        <v>0</v>
      </c>
      <c r="E31" s="12">
        <v>9</v>
      </c>
      <c r="F31" s="12">
        <v>8</v>
      </c>
      <c r="G31" s="12">
        <v>156</v>
      </c>
      <c r="H31" s="12">
        <v>145</v>
      </c>
      <c r="I31" s="12">
        <v>7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f t="shared" si="0"/>
        <v>325</v>
      </c>
      <c r="P31" s="13">
        <f t="shared" si="1"/>
        <v>9.1026215550078417E-3</v>
      </c>
      <c r="Q31" s="14">
        <f t="shared" si="3"/>
        <v>30927</v>
      </c>
      <c r="R31" s="13">
        <f t="shared" si="2"/>
        <v>0.86620546717454627</v>
      </c>
    </row>
    <row r="32" spans="1:18" x14ac:dyDescent="0.35">
      <c r="A32" s="12">
        <v>60466</v>
      </c>
      <c r="B32" s="12">
        <v>666</v>
      </c>
      <c r="C32" s="12">
        <v>0</v>
      </c>
      <c r="D32" s="12">
        <v>7</v>
      </c>
      <c r="E32" s="12">
        <v>77</v>
      </c>
      <c r="F32" s="12">
        <v>67</v>
      </c>
      <c r="G32" s="12">
        <v>76</v>
      </c>
      <c r="H32" s="12">
        <v>88</v>
      </c>
      <c r="I32" s="12">
        <v>5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f t="shared" si="0"/>
        <v>320</v>
      </c>
      <c r="P32" s="13">
        <f t="shared" si="1"/>
        <v>8.9625812233923366E-3</v>
      </c>
      <c r="Q32" s="14">
        <f t="shared" si="3"/>
        <v>31247</v>
      </c>
      <c r="R32" s="13">
        <f t="shared" si="2"/>
        <v>0.8751680483979386</v>
      </c>
    </row>
    <row r="33" spans="1:18" x14ac:dyDescent="0.35">
      <c r="A33" s="12">
        <v>60176</v>
      </c>
      <c r="B33" s="12">
        <v>124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66</v>
      </c>
      <c r="L33" s="12">
        <v>78</v>
      </c>
      <c r="M33" s="12">
        <v>87</v>
      </c>
      <c r="N33" s="12">
        <v>83</v>
      </c>
      <c r="O33" s="12">
        <f t="shared" si="0"/>
        <v>314</v>
      </c>
      <c r="P33" s="13">
        <f t="shared" si="1"/>
        <v>8.7945328254537304E-3</v>
      </c>
      <c r="Q33" s="14">
        <f t="shared" si="3"/>
        <v>31561</v>
      </c>
      <c r="R33" s="13">
        <f t="shared" si="2"/>
        <v>0.88396258122339233</v>
      </c>
    </row>
    <row r="34" spans="1:18" x14ac:dyDescent="0.35">
      <c r="A34" s="12">
        <v>33857</v>
      </c>
      <c r="B34" s="12">
        <v>5046</v>
      </c>
      <c r="C34" s="12">
        <v>0</v>
      </c>
      <c r="D34" s="12">
        <v>0</v>
      </c>
      <c r="E34" s="12">
        <v>87</v>
      </c>
      <c r="F34" s="12">
        <v>1</v>
      </c>
      <c r="G34" s="12">
        <v>1</v>
      </c>
      <c r="H34" s="12">
        <v>0</v>
      </c>
      <c r="I34" s="12">
        <v>0</v>
      </c>
      <c r="J34" s="12">
        <v>99</v>
      </c>
      <c r="K34" s="12">
        <v>0</v>
      </c>
      <c r="L34" s="12">
        <v>0</v>
      </c>
      <c r="M34" s="12">
        <v>123</v>
      </c>
      <c r="N34" s="12">
        <v>0</v>
      </c>
      <c r="O34" s="12">
        <f t="shared" ref="O34:O60" si="4">SUM(C34:N34)</f>
        <v>311</v>
      </c>
      <c r="P34" s="13">
        <f t="shared" ref="P34:P60" si="5">O34/$O$62</f>
        <v>8.7105086264844273E-3</v>
      </c>
      <c r="Q34" s="14">
        <f t="shared" si="3"/>
        <v>31872</v>
      </c>
      <c r="R34" s="13">
        <f t="shared" ref="R34:R60" si="6">Q34/$O$62</f>
        <v>0.89267308984987681</v>
      </c>
    </row>
    <row r="35" spans="1:18" x14ac:dyDescent="0.35">
      <c r="A35" s="12">
        <v>64495</v>
      </c>
      <c r="B35" s="12">
        <v>56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76</v>
      </c>
      <c r="L35" s="12">
        <v>56</v>
      </c>
      <c r="M35" s="12">
        <v>98</v>
      </c>
      <c r="N35" s="12">
        <v>77</v>
      </c>
      <c r="O35" s="12">
        <f t="shared" si="4"/>
        <v>307</v>
      </c>
      <c r="P35" s="13">
        <f t="shared" si="5"/>
        <v>8.5984763611920232E-3</v>
      </c>
      <c r="Q35" s="14">
        <f t="shared" ref="Q35:Q60" si="7">Q34+O35</f>
        <v>32179</v>
      </c>
      <c r="R35" s="13">
        <f t="shared" si="6"/>
        <v>0.90127156621106874</v>
      </c>
    </row>
    <row r="36" spans="1:18" x14ac:dyDescent="0.35">
      <c r="A36" s="12">
        <v>20356</v>
      </c>
      <c r="B36" s="12">
        <v>1250</v>
      </c>
      <c r="C36" s="12">
        <v>0</v>
      </c>
      <c r="D36" s="12">
        <v>0</v>
      </c>
      <c r="E36" s="12">
        <v>0</v>
      </c>
      <c r="F36" s="12">
        <v>0</v>
      </c>
      <c r="G36" s="12">
        <v>109</v>
      </c>
      <c r="H36" s="12">
        <v>150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f t="shared" si="4"/>
        <v>259</v>
      </c>
      <c r="P36" s="13">
        <f t="shared" si="5"/>
        <v>7.2540891776831729E-3</v>
      </c>
      <c r="Q36" s="14">
        <f t="shared" si="7"/>
        <v>32438</v>
      </c>
      <c r="R36" s="13">
        <f t="shared" si="6"/>
        <v>0.90852565538875196</v>
      </c>
    </row>
    <row r="37" spans="1:18" x14ac:dyDescent="0.35">
      <c r="A37" s="12">
        <v>37600</v>
      </c>
      <c r="B37" s="12">
        <v>4935</v>
      </c>
      <c r="C37" s="12">
        <v>7</v>
      </c>
      <c r="D37" s="12">
        <v>4</v>
      </c>
      <c r="E37" s="12">
        <v>46</v>
      </c>
      <c r="F37" s="12">
        <v>0</v>
      </c>
      <c r="G37" s="12">
        <v>0</v>
      </c>
      <c r="H37" s="12">
        <v>0</v>
      </c>
      <c r="I37" s="12">
        <v>0</v>
      </c>
      <c r="J37" s="12">
        <v>78</v>
      </c>
      <c r="K37" s="12">
        <v>0</v>
      </c>
      <c r="L37" s="12">
        <v>0</v>
      </c>
      <c r="M37" s="12">
        <v>99</v>
      </c>
      <c r="N37" s="12">
        <v>0</v>
      </c>
      <c r="O37" s="12">
        <f t="shared" si="4"/>
        <v>234</v>
      </c>
      <c r="P37" s="13">
        <f t="shared" si="5"/>
        <v>6.5538875196056463E-3</v>
      </c>
      <c r="Q37" s="14">
        <f t="shared" si="7"/>
        <v>32672</v>
      </c>
      <c r="R37" s="13">
        <f t="shared" si="6"/>
        <v>0.91507954290835758</v>
      </c>
    </row>
    <row r="38" spans="1:18" x14ac:dyDescent="0.35">
      <c r="A38" s="12">
        <v>60467</v>
      </c>
      <c r="B38" s="12">
        <v>443</v>
      </c>
      <c r="C38" s="12">
        <v>0</v>
      </c>
      <c r="D38" s="12">
        <v>4</v>
      </c>
      <c r="E38" s="12">
        <v>44</v>
      </c>
      <c r="F38" s="12">
        <v>55</v>
      </c>
      <c r="G38" s="12">
        <v>43</v>
      </c>
      <c r="H38" s="12">
        <v>76</v>
      </c>
      <c r="I38" s="12">
        <v>3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f t="shared" si="4"/>
        <v>225</v>
      </c>
      <c r="P38" s="13">
        <f t="shared" si="5"/>
        <v>6.301814922697737E-3</v>
      </c>
      <c r="Q38" s="14">
        <f t="shared" si="7"/>
        <v>32897</v>
      </c>
      <c r="R38" s="13">
        <f t="shared" si="6"/>
        <v>0.92138135783105535</v>
      </c>
    </row>
    <row r="39" spans="1:18" x14ac:dyDescent="0.35">
      <c r="A39" s="12">
        <v>20593</v>
      </c>
      <c r="B39" s="12">
        <v>1000</v>
      </c>
      <c r="C39" s="12">
        <v>18</v>
      </c>
      <c r="D39" s="12">
        <v>18</v>
      </c>
      <c r="E39" s="12">
        <v>20</v>
      </c>
      <c r="F39" s="12">
        <v>22</v>
      </c>
      <c r="G39" s="12">
        <v>24</v>
      </c>
      <c r="H39" s="12">
        <v>17</v>
      </c>
      <c r="I39" s="12">
        <v>14</v>
      </c>
      <c r="J39" s="12">
        <v>15</v>
      </c>
      <c r="K39" s="12">
        <v>23</v>
      </c>
      <c r="L39" s="12">
        <v>14</v>
      </c>
      <c r="M39" s="12">
        <v>19</v>
      </c>
      <c r="N39" s="12">
        <v>20</v>
      </c>
      <c r="O39" s="12">
        <f t="shared" si="4"/>
        <v>224</v>
      </c>
      <c r="P39" s="13">
        <f t="shared" si="5"/>
        <v>6.273806856374636E-3</v>
      </c>
      <c r="Q39" s="14">
        <f t="shared" si="7"/>
        <v>33121</v>
      </c>
      <c r="R39" s="13">
        <f t="shared" si="6"/>
        <v>0.92765516468743003</v>
      </c>
    </row>
    <row r="40" spans="1:18" x14ac:dyDescent="0.35">
      <c r="A40" s="12">
        <v>26867</v>
      </c>
      <c r="B40" s="12">
        <v>4941</v>
      </c>
      <c r="C40" s="12">
        <v>4</v>
      </c>
      <c r="D40" s="12">
        <v>1</v>
      </c>
      <c r="E40" s="12">
        <v>67</v>
      </c>
      <c r="F40" s="12">
        <v>0</v>
      </c>
      <c r="G40" s="12">
        <v>1</v>
      </c>
      <c r="H40" s="12">
        <v>1</v>
      </c>
      <c r="I40" s="12">
        <v>0</v>
      </c>
      <c r="J40" s="12">
        <v>88</v>
      </c>
      <c r="K40" s="12">
        <v>4</v>
      </c>
      <c r="L40" s="12">
        <v>3</v>
      </c>
      <c r="M40" s="12">
        <v>49</v>
      </c>
      <c r="N40" s="12">
        <v>3</v>
      </c>
      <c r="O40" s="12">
        <f t="shared" si="4"/>
        <v>221</v>
      </c>
      <c r="P40" s="13">
        <f t="shared" si="5"/>
        <v>6.1897826574053329E-3</v>
      </c>
      <c r="Q40" s="14">
        <f t="shared" si="7"/>
        <v>33342</v>
      </c>
      <c r="R40" s="13">
        <f t="shared" si="6"/>
        <v>0.93384494734483536</v>
      </c>
    </row>
    <row r="41" spans="1:18" x14ac:dyDescent="0.35">
      <c r="A41" s="12">
        <v>33854</v>
      </c>
      <c r="B41" s="12">
        <v>4920</v>
      </c>
      <c r="C41" s="12">
        <v>1</v>
      </c>
      <c r="D41" s="12">
        <v>1</v>
      </c>
      <c r="E41" s="12">
        <v>55</v>
      </c>
      <c r="F41" s="12">
        <v>0</v>
      </c>
      <c r="G41" s="12">
        <v>3</v>
      </c>
      <c r="H41" s="12">
        <v>0</v>
      </c>
      <c r="I41" s="12">
        <v>0</v>
      </c>
      <c r="J41" s="12">
        <v>66</v>
      </c>
      <c r="K41" s="12">
        <v>0</v>
      </c>
      <c r="L41" s="12">
        <v>0</v>
      </c>
      <c r="M41" s="12">
        <v>77</v>
      </c>
      <c r="N41" s="12">
        <v>0</v>
      </c>
      <c r="O41" s="12">
        <f t="shared" si="4"/>
        <v>203</v>
      </c>
      <c r="P41" s="13">
        <f t="shared" si="5"/>
        <v>5.6856374635895135E-3</v>
      </c>
      <c r="Q41" s="14">
        <f t="shared" si="7"/>
        <v>33545</v>
      </c>
      <c r="R41" s="13">
        <f t="shared" si="6"/>
        <v>0.93953058480842477</v>
      </c>
    </row>
    <row r="42" spans="1:18" x14ac:dyDescent="0.35">
      <c r="A42" s="12">
        <v>29060</v>
      </c>
      <c r="B42" s="12">
        <v>5078</v>
      </c>
      <c r="C42" s="12">
        <v>0</v>
      </c>
      <c r="D42" s="12">
        <v>0</v>
      </c>
      <c r="E42" s="12">
        <v>89</v>
      </c>
      <c r="F42" s="12">
        <v>99</v>
      </c>
      <c r="G42" s="12">
        <v>3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f t="shared" si="4"/>
        <v>191</v>
      </c>
      <c r="P42" s="13">
        <f t="shared" si="5"/>
        <v>5.3495406677123011E-3</v>
      </c>
      <c r="Q42" s="14">
        <f t="shared" si="7"/>
        <v>33736</v>
      </c>
      <c r="R42" s="13">
        <f t="shared" si="6"/>
        <v>0.94488012547613709</v>
      </c>
    </row>
    <row r="43" spans="1:18" x14ac:dyDescent="0.35">
      <c r="A43" s="12">
        <v>29990</v>
      </c>
      <c r="B43" s="12">
        <v>4995</v>
      </c>
      <c r="C43" s="12">
        <v>1</v>
      </c>
      <c r="D43" s="12">
        <v>2</v>
      </c>
      <c r="E43" s="12">
        <v>78</v>
      </c>
      <c r="F43" s="12">
        <v>4</v>
      </c>
      <c r="G43" s="12">
        <v>2</v>
      </c>
      <c r="H43" s="12">
        <v>4</v>
      </c>
      <c r="I43" s="12">
        <v>6</v>
      </c>
      <c r="J43" s="12">
        <v>69</v>
      </c>
      <c r="K43" s="12">
        <v>4</v>
      </c>
      <c r="L43" s="12">
        <v>0</v>
      </c>
      <c r="M43" s="12">
        <v>0</v>
      </c>
      <c r="N43" s="12">
        <v>0</v>
      </c>
      <c r="O43" s="12">
        <f t="shared" si="4"/>
        <v>170</v>
      </c>
      <c r="P43" s="13">
        <f t="shared" si="5"/>
        <v>4.7613712749271786E-3</v>
      </c>
      <c r="Q43" s="14">
        <f t="shared" si="7"/>
        <v>33906</v>
      </c>
      <c r="R43" s="13">
        <f t="shared" si="6"/>
        <v>0.94964149675106435</v>
      </c>
    </row>
    <row r="44" spans="1:18" x14ac:dyDescent="0.35">
      <c r="A44" s="12">
        <v>35627</v>
      </c>
      <c r="B44" s="12">
        <v>4845</v>
      </c>
      <c r="C44" s="12">
        <v>20</v>
      </c>
      <c r="D44" s="12">
        <v>11</v>
      </c>
      <c r="E44" s="12">
        <v>5</v>
      </c>
      <c r="F44" s="12">
        <v>21</v>
      </c>
      <c r="G44" s="12">
        <v>6</v>
      </c>
      <c r="H44" s="12">
        <v>20</v>
      </c>
      <c r="I44" s="12">
        <v>3</v>
      </c>
      <c r="J44" s="12">
        <v>20</v>
      </c>
      <c r="K44" s="12">
        <v>17</v>
      </c>
      <c r="L44" s="12">
        <v>6</v>
      </c>
      <c r="M44" s="12">
        <v>3</v>
      </c>
      <c r="N44" s="12">
        <v>15</v>
      </c>
      <c r="O44" s="12">
        <f t="shared" si="4"/>
        <v>147</v>
      </c>
      <c r="P44" s="13">
        <f t="shared" si="5"/>
        <v>4.1171857494958549E-3</v>
      </c>
      <c r="Q44" s="14">
        <f t="shared" si="7"/>
        <v>34053</v>
      </c>
      <c r="R44" s="13">
        <f t="shared" si="6"/>
        <v>0.95375868250056017</v>
      </c>
    </row>
    <row r="45" spans="1:18" x14ac:dyDescent="0.35">
      <c r="A45" s="12">
        <v>49813</v>
      </c>
      <c r="B45" s="12">
        <v>4868</v>
      </c>
      <c r="C45" s="12">
        <v>14</v>
      </c>
      <c r="D45" s="12">
        <v>7</v>
      </c>
      <c r="E45" s="12">
        <v>12</v>
      </c>
      <c r="F45" s="12">
        <v>15</v>
      </c>
      <c r="G45" s="12">
        <v>12</v>
      </c>
      <c r="H45" s="12">
        <v>11</v>
      </c>
      <c r="I45" s="12">
        <v>4</v>
      </c>
      <c r="J45" s="12">
        <v>14</v>
      </c>
      <c r="K45" s="12">
        <v>14</v>
      </c>
      <c r="L45" s="12">
        <v>13</v>
      </c>
      <c r="M45" s="12">
        <v>5</v>
      </c>
      <c r="N45" s="12">
        <v>12</v>
      </c>
      <c r="O45" s="12">
        <f t="shared" si="4"/>
        <v>133</v>
      </c>
      <c r="P45" s="13">
        <f t="shared" si="5"/>
        <v>3.72507282097244E-3</v>
      </c>
      <c r="Q45" s="14">
        <f t="shared" si="7"/>
        <v>34186</v>
      </c>
      <c r="R45" s="13">
        <f t="shared" si="6"/>
        <v>0.95748375532153263</v>
      </c>
    </row>
    <row r="46" spans="1:18" x14ac:dyDescent="0.35">
      <c r="A46" s="12">
        <v>60482</v>
      </c>
      <c r="B46" s="12">
        <v>33</v>
      </c>
      <c r="C46" s="12">
        <v>14</v>
      </c>
      <c r="D46" s="12">
        <v>7</v>
      </c>
      <c r="E46" s="12">
        <v>10</v>
      </c>
      <c r="F46" s="12">
        <v>15</v>
      </c>
      <c r="G46" s="12">
        <v>8</v>
      </c>
      <c r="H46" s="12">
        <v>10</v>
      </c>
      <c r="I46" s="12">
        <v>11</v>
      </c>
      <c r="J46" s="12">
        <v>10</v>
      </c>
      <c r="K46" s="12">
        <v>11</v>
      </c>
      <c r="L46" s="12">
        <v>12</v>
      </c>
      <c r="M46" s="12">
        <v>11</v>
      </c>
      <c r="N46" s="12">
        <v>11</v>
      </c>
      <c r="O46" s="12">
        <f t="shared" si="4"/>
        <v>130</v>
      </c>
      <c r="P46" s="13">
        <f t="shared" si="5"/>
        <v>3.641048622003137E-3</v>
      </c>
      <c r="Q46" s="14">
        <f t="shared" si="7"/>
        <v>34316</v>
      </c>
      <c r="R46" s="13">
        <f t="shared" si="6"/>
        <v>0.96112480394353572</v>
      </c>
    </row>
    <row r="47" spans="1:18" x14ac:dyDescent="0.35">
      <c r="A47" s="12">
        <v>29095</v>
      </c>
      <c r="B47" s="12">
        <v>4668</v>
      </c>
      <c r="C47" s="12">
        <v>13</v>
      </c>
      <c r="D47" s="12">
        <v>7</v>
      </c>
      <c r="E47" s="12">
        <v>6</v>
      </c>
      <c r="F47" s="12">
        <v>10</v>
      </c>
      <c r="G47" s="12">
        <v>12</v>
      </c>
      <c r="H47" s="12">
        <v>12</v>
      </c>
      <c r="I47" s="12">
        <v>8</v>
      </c>
      <c r="J47" s="12">
        <v>8</v>
      </c>
      <c r="K47" s="12">
        <v>12</v>
      </c>
      <c r="L47" s="12">
        <v>7</v>
      </c>
      <c r="M47" s="12">
        <v>11</v>
      </c>
      <c r="N47" s="12">
        <v>13</v>
      </c>
      <c r="O47" s="12">
        <f t="shared" si="4"/>
        <v>119</v>
      </c>
      <c r="P47" s="13">
        <f t="shared" si="5"/>
        <v>3.3329598924490252E-3</v>
      </c>
      <c r="Q47" s="14">
        <f t="shared" si="7"/>
        <v>34435</v>
      </c>
      <c r="R47" s="13">
        <f t="shared" si="6"/>
        <v>0.9644577638359848</v>
      </c>
    </row>
    <row r="48" spans="1:18" x14ac:dyDescent="0.35">
      <c r="A48" s="12">
        <v>26657</v>
      </c>
      <c r="B48" s="12">
        <v>4646</v>
      </c>
      <c r="C48" s="12">
        <v>8</v>
      </c>
      <c r="D48" s="12">
        <v>2</v>
      </c>
      <c r="E48" s="12">
        <v>6</v>
      </c>
      <c r="F48" s="12">
        <v>13</v>
      </c>
      <c r="G48" s="12">
        <v>6</v>
      </c>
      <c r="H48" s="12">
        <v>11</v>
      </c>
      <c r="I48" s="12">
        <v>12</v>
      </c>
      <c r="J48" s="12">
        <v>11</v>
      </c>
      <c r="K48" s="12">
        <v>13</v>
      </c>
      <c r="L48" s="12">
        <v>6</v>
      </c>
      <c r="M48" s="12">
        <v>14</v>
      </c>
      <c r="N48" s="12">
        <v>14</v>
      </c>
      <c r="O48" s="12">
        <f t="shared" si="4"/>
        <v>116</v>
      </c>
      <c r="P48" s="13">
        <f t="shared" si="5"/>
        <v>3.2489356934797221E-3</v>
      </c>
      <c r="Q48" s="14">
        <f t="shared" si="7"/>
        <v>34551</v>
      </c>
      <c r="R48" s="13">
        <f t="shared" si="6"/>
        <v>0.96770669952946453</v>
      </c>
    </row>
    <row r="49" spans="1:18" x14ac:dyDescent="0.35">
      <c r="A49" s="12">
        <v>60481</v>
      </c>
      <c r="B49" s="12">
        <v>368</v>
      </c>
      <c r="C49" s="12">
        <v>4</v>
      </c>
      <c r="D49" s="12">
        <v>11</v>
      </c>
      <c r="E49" s="12">
        <v>5</v>
      </c>
      <c r="F49" s="12">
        <v>8</v>
      </c>
      <c r="G49" s="12">
        <v>14</v>
      </c>
      <c r="H49" s="12">
        <v>7</v>
      </c>
      <c r="I49" s="12">
        <v>7</v>
      </c>
      <c r="J49" s="12">
        <v>11</v>
      </c>
      <c r="K49" s="12">
        <v>13</v>
      </c>
      <c r="L49" s="12">
        <v>13</v>
      </c>
      <c r="M49" s="12">
        <v>7</v>
      </c>
      <c r="N49" s="12">
        <v>14</v>
      </c>
      <c r="O49" s="12">
        <f t="shared" si="4"/>
        <v>114</v>
      </c>
      <c r="P49" s="13">
        <f t="shared" si="5"/>
        <v>3.19291956083352E-3</v>
      </c>
      <c r="Q49" s="14">
        <f t="shared" si="7"/>
        <v>34665</v>
      </c>
      <c r="R49" s="13">
        <f t="shared" si="6"/>
        <v>0.97089961909029798</v>
      </c>
    </row>
    <row r="50" spans="1:18" x14ac:dyDescent="0.35">
      <c r="A50" s="12">
        <v>62069</v>
      </c>
      <c r="B50" s="12">
        <v>447</v>
      </c>
      <c r="C50" s="12">
        <v>12</v>
      </c>
      <c r="D50" s="12">
        <v>6</v>
      </c>
      <c r="E50" s="12">
        <v>9</v>
      </c>
      <c r="F50" s="12">
        <v>4</v>
      </c>
      <c r="G50" s="12">
        <v>7</v>
      </c>
      <c r="H50" s="12">
        <v>11</v>
      </c>
      <c r="I50" s="12">
        <v>14</v>
      </c>
      <c r="J50" s="12">
        <v>6</v>
      </c>
      <c r="K50" s="12">
        <v>12</v>
      </c>
      <c r="L50" s="12">
        <v>6</v>
      </c>
      <c r="M50" s="12">
        <v>7</v>
      </c>
      <c r="N50" s="12">
        <v>13</v>
      </c>
      <c r="O50" s="12">
        <f t="shared" si="4"/>
        <v>107</v>
      </c>
      <c r="P50" s="13">
        <f t="shared" si="5"/>
        <v>2.9968630965718128E-3</v>
      </c>
      <c r="Q50" s="14">
        <f t="shared" si="7"/>
        <v>34772</v>
      </c>
      <c r="R50" s="13">
        <f t="shared" si="6"/>
        <v>0.97389648218686986</v>
      </c>
    </row>
    <row r="51" spans="1:18" x14ac:dyDescent="0.35">
      <c r="A51" s="12">
        <v>27430</v>
      </c>
      <c r="B51" s="12">
        <v>4779</v>
      </c>
      <c r="C51" s="12">
        <v>13</v>
      </c>
      <c r="D51" s="12">
        <v>4</v>
      </c>
      <c r="E51" s="12">
        <v>14</v>
      </c>
      <c r="F51" s="12">
        <v>12</v>
      </c>
      <c r="G51" s="12">
        <v>9</v>
      </c>
      <c r="H51" s="12">
        <v>7</v>
      </c>
      <c r="I51" s="12">
        <v>3</v>
      </c>
      <c r="J51" s="12">
        <v>8</v>
      </c>
      <c r="K51" s="12">
        <v>15</v>
      </c>
      <c r="L51" s="12">
        <v>10</v>
      </c>
      <c r="M51" s="12">
        <v>5</v>
      </c>
      <c r="N51" s="12">
        <v>4</v>
      </c>
      <c r="O51" s="12">
        <f t="shared" si="4"/>
        <v>104</v>
      </c>
      <c r="P51" s="13">
        <f t="shared" si="5"/>
        <v>2.9128388976025093E-3</v>
      </c>
      <c r="Q51" s="14">
        <f t="shared" si="7"/>
        <v>34876</v>
      </c>
      <c r="R51" s="13">
        <f t="shared" si="6"/>
        <v>0.97680932108447238</v>
      </c>
    </row>
    <row r="52" spans="1:18" x14ac:dyDescent="0.35">
      <c r="A52" s="12">
        <v>28900</v>
      </c>
      <c r="B52" s="12">
        <v>4718</v>
      </c>
      <c r="C52" s="12">
        <v>2</v>
      </c>
      <c r="D52" s="12">
        <v>13</v>
      </c>
      <c r="E52" s="12">
        <v>13</v>
      </c>
      <c r="F52" s="12">
        <v>6</v>
      </c>
      <c r="G52" s="12">
        <v>4</v>
      </c>
      <c r="H52" s="12">
        <v>4</v>
      </c>
      <c r="I52" s="12">
        <v>8</v>
      </c>
      <c r="J52" s="12">
        <v>12</v>
      </c>
      <c r="K52" s="12">
        <v>5</v>
      </c>
      <c r="L52" s="12">
        <v>9</v>
      </c>
      <c r="M52" s="12">
        <v>15</v>
      </c>
      <c r="N52" s="12">
        <v>12</v>
      </c>
      <c r="O52" s="12">
        <f t="shared" si="4"/>
        <v>103</v>
      </c>
      <c r="P52" s="13">
        <f t="shared" si="5"/>
        <v>2.8848308312794083E-3</v>
      </c>
      <c r="Q52" s="14">
        <f t="shared" si="7"/>
        <v>34979</v>
      </c>
      <c r="R52" s="13">
        <f t="shared" si="6"/>
        <v>0.97969415191575171</v>
      </c>
    </row>
    <row r="53" spans="1:18" x14ac:dyDescent="0.35">
      <c r="A53" s="12">
        <v>35361</v>
      </c>
      <c r="B53" s="12">
        <v>4817</v>
      </c>
      <c r="C53" s="12">
        <v>7</v>
      </c>
      <c r="D53" s="12">
        <v>7</v>
      </c>
      <c r="E53" s="12">
        <v>9</v>
      </c>
      <c r="F53" s="12">
        <v>7</v>
      </c>
      <c r="G53" s="12">
        <v>5</v>
      </c>
      <c r="H53" s="12">
        <v>7</v>
      </c>
      <c r="I53" s="12">
        <v>11</v>
      </c>
      <c r="J53" s="12">
        <v>8</v>
      </c>
      <c r="K53" s="12">
        <v>7</v>
      </c>
      <c r="L53" s="12">
        <v>13</v>
      </c>
      <c r="M53" s="12">
        <v>14</v>
      </c>
      <c r="N53" s="12">
        <v>7</v>
      </c>
      <c r="O53" s="12">
        <f t="shared" si="4"/>
        <v>102</v>
      </c>
      <c r="P53" s="13">
        <f t="shared" si="5"/>
        <v>2.8568227649563072E-3</v>
      </c>
      <c r="Q53" s="14">
        <f t="shared" si="7"/>
        <v>35081</v>
      </c>
      <c r="R53" s="13">
        <f t="shared" si="6"/>
        <v>0.98255097468070807</v>
      </c>
    </row>
    <row r="54" spans="1:18" x14ac:dyDescent="0.35">
      <c r="A54" s="12">
        <v>60474</v>
      </c>
      <c r="B54" s="12">
        <v>543</v>
      </c>
      <c r="C54" s="12">
        <v>6</v>
      </c>
      <c r="D54" s="12">
        <v>8</v>
      </c>
      <c r="E54" s="12">
        <v>12</v>
      </c>
      <c r="F54" s="12">
        <v>15</v>
      </c>
      <c r="G54" s="12">
        <v>9</v>
      </c>
      <c r="H54" s="12">
        <v>9</v>
      </c>
      <c r="I54" s="12">
        <v>5</v>
      </c>
      <c r="J54" s="12">
        <v>3</v>
      </c>
      <c r="K54" s="12">
        <v>4</v>
      </c>
      <c r="L54" s="12">
        <v>10</v>
      </c>
      <c r="M54" s="12">
        <v>15</v>
      </c>
      <c r="N54" s="12">
        <v>6</v>
      </c>
      <c r="O54" s="12">
        <f t="shared" si="4"/>
        <v>102</v>
      </c>
      <c r="P54" s="13">
        <f t="shared" si="5"/>
        <v>2.8568227649563072E-3</v>
      </c>
      <c r="Q54" s="14">
        <f t="shared" si="7"/>
        <v>35183</v>
      </c>
      <c r="R54" s="13">
        <f t="shared" si="6"/>
        <v>0.98540779744566431</v>
      </c>
    </row>
    <row r="55" spans="1:18" x14ac:dyDescent="0.35">
      <c r="A55" s="12">
        <v>20592</v>
      </c>
      <c r="B55" s="12">
        <v>600</v>
      </c>
      <c r="C55" s="12">
        <v>4</v>
      </c>
      <c r="D55" s="12">
        <v>9</v>
      </c>
      <c r="E55" s="12">
        <v>8</v>
      </c>
      <c r="F55" s="12">
        <v>12</v>
      </c>
      <c r="G55" s="12">
        <v>2</v>
      </c>
      <c r="H55" s="12">
        <v>5</v>
      </c>
      <c r="I55" s="12">
        <v>4</v>
      </c>
      <c r="J55" s="12">
        <v>13</v>
      </c>
      <c r="K55" s="12">
        <v>12</v>
      </c>
      <c r="L55" s="12">
        <v>14</v>
      </c>
      <c r="M55" s="12">
        <v>6</v>
      </c>
      <c r="N55" s="12">
        <v>6</v>
      </c>
      <c r="O55" s="12">
        <f t="shared" si="4"/>
        <v>95</v>
      </c>
      <c r="P55" s="13">
        <f t="shared" si="5"/>
        <v>2.6607663006946E-3</v>
      </c>
      <c r="Q55" s="14">
        <f t="shared" si="7"/>
        <v>35278</v>
      </c>
      <c r="R55" s="13">
        <f t="shared" si="6"/>
        <v>0.98806856374635899</v>
      </c>
    </row>
    <row r="56" spans="1:18" x14ac:dyDescent="0.35">
      <c r="A56" s="12">
        <v>62068</v>
      </c>
      <c r="B56" s="12">
        <v>74</v>
      </c>
      <c r="C56" s="12">
        <v>7</v>
      </c>
      <c r="D56" s="12">
        <v>12</v>
      </c>
      <c r="E56" s="12">
        <v>4</v>
      </c>
      <c r="F56" s="12">
        <v>12</v>
      </c>
      <c r="G56" s="12">
        <v>5</v>
      </c>
      <c r="H56" s="12">
        <v>8</v>
      </c>
      <c r="I56" s="12">
        <v>9</v>
      </c>
      <c r="J56" s="12">
        <v>4</v>
      </c>
      <c r="K56" s="12">
        <v>12</v>
      </c>
      <c r="L56" s="12">
        <v>3</v>
      </c>
      <c r="M56" s="12">
        <v>4</v>
      </c>
      <c r="N56" s="12">
        <v>15</v>
      </c>
      <c r="O56" s="12">
        <f t="shared" si="4"/>
        <v>95</v>
      </c>
      <c r="P56" s="13">
        <f t="shared" si="5"/>
        <v>2.6607663006946E-3</v>
      </c>
      <c r="Q56" s="14">
        <f t="shared" si="7"/>
        <v>35373</v>
      </c>
      <c r="R56" s="13">
        <f t="shared" si="6"/>
        <v>0.99072933004705355</v>
      </c>
    </row>
    <row r="57" spans="1:18" x14ac:dyDescent="0.35">
      <c r="A57" s="12">
        <v>49817</v>
      </c>
      <c r="B57" s="12">
        <v>4784</v>
      </c>
      <c r="C57" s="12">
        <v>7</v>
      </c>
      <c r="D57" s="12">
        <v>5</v>
      </c>
      <c r="E57" s="12">
        <v>7</v>
      </c>
      <c r="F57" s="12">
        <v>14</v>
      </c>
      <c r="G57" s="12">
        <v>3</v>
      </c>
      <c r="H57" s="12">
        <v>4</v>
      </c>
      <c r="I57" s="12">
        <v>6</v>
      </c>
      <c r="J57" s="12">
        <v>5</v>
      </c>
      <c r="K57" s="12">
        <v>4</v>
      </c>
      <c r="L57" s="12">
        <v>14</v>
      </c>
      <c r="M57" s="12">
        <v>14</v>
      </c>
      <c r="N57" s="12">
        <v>5</v>
      </c>
      <c r="O57" s="12">
        <f t="shared" si="4"/>
        <v>88</v>
      </c>
      <c r="P57" s="13">
        <f t="shared" si="5"/>
        <v>2.4647098364328928E-3</v>
      </c>
      <c r="Q57" s="14">
        <f t="shared" si="7"/>
        <v>35461</v>
      </c>
      <c r="R57" s="13">
        <f t="shared" si="6"/>
        <v>0.99319403988348642</v>
      </c>
    </row>
    <row r="58" spans="1:18" x14ac:dyDescent="0.35">
      <c r="A58" s="12">
        <v>27426</v>
      </c>
      <c r="B58" s="12">
        <v>4758</v>
      </c>
      <c r="C58" s="12">
        <v>4</v>
      </c>
      <c r="D58" s="12">
        <v>7</v>
      </c>
      <c r="E58" s="12">
        <v>9</v>
      </c>
      <c r="F58" s="12">
        <v>3</v>
      </c>
      <c r="G58" s="12">
        <v>12</v>
      </c>
      <c r="H58" s="12">
        <v>4</v>
      </c>
      <c r="I58" s="12">
        <v>14</v>
      </c>
      <c r="J58" s="12">
        <v>3</v>
      </c>
      <c r="K58" s="12">
        <v>11</v>
      </c>
      <c r="L58" s="12">
        <v>9</v>
      </c>
      <c r="M58" s="12">
        <v>4</v>
      </c>
      <c r="N58" s="12">
        <v>6</v>
      </c>
      <c r="O58" s="12">
        <f t="shared" si="4"/>
        <v>86</v>
      </c>
      <c r="P58" s="13">
        <f t="shared" si="5"/>
        <v>2.4086937037866908E-3</v>
      </c>
      <c r="Q58" s="14">
        <f t="shared" si="7"/>
        <v>35547</v>
      </c>
      <c r="R58" s="13">
        <f t="shared" si="6"/>
        <v>0.99560273358727314</v>
      </c>
    </row>
    <row r="59" spans="1:18" x14ac:dyDescent="0.35">
      <c r="A59" s="12">
        <v>28396</v>
      </c>
      <c r="B59" s="12">
        <v>4853</v>
      </c>
      <c r="C59" s="12">
        <v>4</v>
      </c>
      <c r="D59" s="12">
        <v>10</v>
      </c>
      <c r="E59" s="12">
        <v>2</v>
      </c>
      <c r="F59" s="12">
        <v>10</v>
      </c>
      <c r="G59" s="12">
        <v>4</v>
      </c>
      <c r="H59" s="12">
        <v>5</v>
      </c>
      <c r="I59" s="12">
        <v>8</v>
      </c>
      <c r="J59" s="12">
        <v>6</v>
      </c>
      <c r="K59" s="12">
        <v>10</v>
      </c>
      <c r="L59" s="12">
        <v>14</v>
      </c>
      <c r="M59" s="12">
        <v>2</v>
      </c>
      <c r="N59" s="12">
        <v>4</v>
      </c>
      <c r="O59" s="12">
        <f t="shared" si="4"/>
        <v>79</v>
      </c>
      <c r="P59" s="13">
        <f t="shared" si="5"/>
        <v>2.2126372395249831E-3</v>
      </c>
      <c r="Q59" s="14">
        <f t="shared" si="7"/>
        <v>35626</v>
      </c>
      <c r="R59" s="13">
        <f t="shared" si="6"/>
        <v>0.99781537082679816</v>
      </c>
    </row>
    <row r="60" spans="1:18" x14ac:dyDescent="0.35">
      <c r="A60" s="12">
        <v>60475</v>
      </c>
      <c r="B60" s="12">
        <v>876</v>
      </c>
      <c r="C60" s="12">
        <v>7</v>
      </c>
      <c r="D60" s="12">
        <v>6</v>
      </c>
      <c r="E60" s="12">
        <v>8</v>
      </c>
      <c r="F60" s="12">
        <v>2</v>
      </c>
      <c r="G60" s="12">
        <v>3</v>
      </c>
      <c r="H60" s="12">
        <v>3</v>
      </c>
      <c r="I60" s="12">
        <v>14</v>
      </c>
      <c r="J60" s="12">
        <v>4</v>
      </c>
      <c r="K60" s="12">
        <v>14</v>
      </c>
      <c r="L60" s="12">
        <v>8</v>
      </c>
      <c r="M60" s="12">
        <v>3</v>
      </c>
      <c r="N60" s="12">
        <v>6</v>
      </c>
      <c r="O60" s="12">
        <f t="shared" si="4"/>
        <v>78</v>
      </c>
      <c r="P60" s="13">
        <f t="shared" si="5"/>
        <v>2.1846291732018821E-3</v>
      </c>
      <c r="Q60" s="14">
        <f t="shared" si="7"/>
        <v>35704</v>
      </c>
      <c r="R60" s="13">
        <f t="shared" si="6"/>
        <v>1</v>
      </c>
    </row>
    <row r="62" spans="1:18" x14ac:dyDescent="0.35">
      <c r="N62" t="s">
        <v>57</v>
      </c>
      <c r="O62" s="12">
        <f>SUM(O2:O60)</f>
        <v>35704</v>
      </c>
    </row>
  </sheetData>
  <pageMargins left="0.7" right="0.7" top="0.75" bottom="0.75" header="0.3" footer="0.3"/>
  <ignoredErrors>
    <ignoredError sqref="Q2:Q60" formula="1"/>
    <ignoredError sqref="O2:O6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3"/>
  <sheetViews>
    <sheetView workbookViewId="0"/>
  </sheetViews>
  <sheetFormatPr defaultRowHeight="14.5" x14ac:dyDescent="0.35"/>
  <cols>
    <col min="1" max="1" width="9.7265625" bestFit="1" customWidth="1"/>
    <col min="2" max="2" width="14.7265625" bestFit="1" customWidth="1"/>
    <col min="3" max="3" width="15.26953125" bestFit="1" customWidth="1"/>
    <col min="4" max="4" width="9" bestFit="1" customWidth="1"/>
    <col min="5" max="5" width="12.26953125" bestFit="1" customWidth="1"/>
    <col min="6" max="6" width="13.1796875" bestFit="1" customWidth="1"/>
    <col min="7" max="7" width="9.7265625" bestFit="1" customWidth="1"/>
  </cols>
  <sheetData>
    <row r="1" spans="1:8" x14ac:dyDescent="0.35">
      <c r="A1" s="3" t="s">
        <v>72</v>
      </c>
      <c r="B1" s="3" t="s">
        <v>58</v>
      </c>
      <c r="C1" s="3" t="s">
        <v>73</v>
      </c>
      <c r="E1" s="3" t="s">
        <v>59</v>
      </c>
      <c r="F1" s="3" t="s">
        <v>90</v>
      </c>
    </row>
    <row r="2" spans="1:8" x14ac:dyDescent="0.35">
      <c r="A2">
        <v>1</v>
      </c>
      <c r="B2" t="s">
        <v>71</v>
      </c>
      <c r="C2" s="20">
        <v>30</v>
      </c>
      <c r="E2" t="s">
        <v>62</v>
      </c>
      <c r="F2" s="4">
        <v>0</v>
      </c>
    </row>
    <row r="3" spans="1:8" x14ac:dyDescent="0.35">
      <c r="A3">
        <v>2</v>
      </c>
      <c r="B3" t="s">
        <v>89</v>
      </c>
      <c r="C3" s="20">
        <v>18</v>
      </c>
      <c r="E3" t="s">
        <v>61</v>
      </c>
      <c r="F3" s="4">
        <v>0.15</v>
      </c>
    </row>
    <row r="4" spans="1:8" x14ac:dyDescent="0.35">
      <c r="A4">
        <v>3</v>
      </c>
      <c r="B4" t="s">
        <v>70</v>
      </c>
      <c r="C4" s="20">
        <v>21</v>
      </c>
      <c r="E4" t="s">
        <v>63</v>
      </c>
      <c r="F4" s="4">
        <v>0.35</v>
      </c>
    </row>
    <row r="6" spans="1:8" x14ac:dyDescent="0.35">
      <c r="A6" s="3" t="s">
        <v>7</v>
      </c>
      <c r="B6" s="3" t="s">
        <v>58</v>
      </c>
      <c r="C6" s="3" t="s">
        <v>60</v>
      </c>
      <c r="D6" s="3" t="s">
        <v>59</v>
      </c>
      <c r="E6" s="3" t="s">
        <v>74</v>
      </c>
      <c r="F6" s="3" t="s">
        <v>17</v>
      </c>
      <c r="G6" s="3" t="s">
        <v>87</v>
      </c>
      <c r="H6" s="3" t="s">
        <v>19</v>
      </c>
    </row>
    <row r="7" spans="1:8" x14ac:dyDescent="0.35">
      <c r="A7">
        <v>10056</v>
      </c>
      <c r="B7" t="s">
        <v>64</v>
      </c>
      <c r="C7">
        <v>3</v>
      </c>
      <c r="D7" t="s">
        <v>61</v>
      </c>
      <c r="E7" s="18">
        <v>2.5</v>
      </c>
    </row>
    <row r="8" spans="1:8" x14ac:dyDescent="0.35">
      <c r="A8">
        <v>10057</v>
      </c>
      <c r="B8" t="s">
        <v>65</v>
      </c>
      <c r="C8">
        <v>2</v>
      </c>
      <c r="D8" t="s">
        <v>62</v>
      </c>
      <c r="E8" s="18">
        <v>14</v>
      </c>
    </row>
    <row r="9" spans="1:8" x14ac:dyDescent="0.35">
      <c r="A9">
        <v>10058</v>
      </c>
      <c r="B9" t="s">
        <v>6</v>
      </c>
      <c r="C9">
        <v>1</v>
      </c>
      <c r="D9" t="s">
        <v>61</v>
      </c>
      <c r="E9" s="18">
        <v>4.5</v>
      </c>
    </row>
    <row r="10" spans="1:8" x14ac:dyDescent="0.35">
      <c r="A10">
        <v>10059</v>
      </c>
      <c r="B10" t="s">
        <v>66</v>
      </c>
      <c r="C10">
        <v>2</v>
      </c>
      <c r="D10" t="s">
        <v>62</v>
      </c>
      <c r="E10" s="18">
        <v>30</v>
      </c>
    </row>
    <row r="11" spans="1:8" x14ac:dyDescent="0.35">
      <c r="A11">
        <v>10060</v>
      </c>
      <c r="B11" t="s">
        <v>69</v>
      </c>
      <c r="C11">
        <v>1</v>
      </c>
      <c r="D11" t="s">
        <v>63</v>
      </c>
      <c r="E11" s="18">
        <v>8.5</v>
      </c>
    </row>
    <row r="12" spans="1:8" x14ac:dyDescent="0.35">
      <c r="A12">
        <v>10061</v>
      </c>
      <c r="B12" t="s">
        <v>67</v>
      </c>
      <c r="C12">
        <v>3</v>
      </c>
      <c r="D12" t="s">
        <v>62</v>
      </c>
      <c r="E12" s="18">
        <v>55</v>
      </c>
    </row>
    <row r="13" spans="1:8" x14ac:dyDescent="0.35">
      <c r="A13">
        <v>10062</v>
      </c>
      <c r="B13" t="s">
        <v>68</v>
      </c>
      <c r="C13">
        <v>1</v>
      </c>
      <c r="D13" t="s">
        <v>61</v>
      </c>
      <c r="E13" s="18">
        <v>2.5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3"/>
  <sheetViews>
    <sheetView workbookViewId="0"/>
  </sheetViews>
  <sheetFormatPr defaultRowHeight="14.5" x14ac:dyDescent="0.35"/>
  <cols>
    <col min="1" max="1" width="15.7265625" customWidth="1"/>
    <col min="2" max="2" width="11.54296875" bestFit="1" customWidth="1"/>
    <col min="4" max="4" width="12" bestFit="1" customWidth="1"/>
  </cols>
  <sheetData>
    <row r="1" spans="1:4" ht="26" x14ac:dyDescent="0.6">
      <c r="A1" s="16" t="s">
        <v>75</v>
      </c>
    </row>
    <row r="4" spans="1:4" x14ac:dyDescent="0.35">
      <c r="A4" s="3" t="s">
        <v>76</v>
      </c>
      <c r="B4" s="3" t="s">
        <v>77</v>
      </c>
      <c r="C4" s="3" t="s">
        <v>78</v>
      </c>
      <c r="D4" s="3" t="s">
        <v>79</v>
      </c>
    </row>
    <row r="5" spans="1:4" x14ac:dyDescent="0.35">
      <c r="A5" t="s">
        <v>80</v>
      </c>
      <c r="B5" t="s">
        <v>9</v>
      </c>
      <c r="C5">
        <v>2015</v>
      </c>
      <c r="D5" s="15"/>
    </row>
    <row r="6" spans="1:4" x14ac:dyDescent="0.35">
      <c r="A6" t="s">
        <v>81</v>
      </c>
      <c r="B6" t="s">
        <v>8</v>
      </c>
      <c r="C6">
        <v>2018</v>
      </c>
      <c r="D6" s="15"/>
    </row>
    <row r="7" spans="1:4" x14ac:dyDescent="0.35">
      <c r="A7" t="s">
        <v>82</v>
      </c>
      <c r="B7" t="s">
        <v>8</v>
      </c>
      <c r="C7">
        <v>2017</v>
      </c>
      <c r="D7" s="15"/>
    </row>
    <row r="8" spans="1:4" x14ac:dyDescent="0.35">
      <c r="A8" t="s">
        <v>83</v>
      </c>
      <c r="B8" t="s">
        <v>10</v>
      </c>
      <c r="C8">
        <v>2016</v>
      </c>
      <c r="D8" s="15"/>
    </row>
    <row r="9" spans="1:4" x14ac:dyDescent="0.35">
      <c r="A9" t="s">
        <v>91</v>
      </c>
      <c r="B9" t="s">
        <v>8</v>
      </c>
      <c r="C9">
        <v>2016</v>
      </c>
      <c r="D9" s="15"/>
    </row>
    <row r="10" spans="1:4" x14ac:dyDescent="0.35">
      <c r="A10" t="s">
        <v>92</v>
      </c>
      <c r="B10" t="s">
        <v>10</v>
      </c>
      <c r="C10">
        <v>2018</v>
      </c>
      <c r="D10" s="15"/>
    </row>
    <row r="11" spans="1:4" x14ac:dyDescent="0.35">
      <c r="A11" t="s">
        <v>93</v>
      </c>
      <c r="B11" t="s">
        <v>8</v>
      </c>
      <c r="C11">
        <v>2017</v>
      </c>
      <c r="D11" s="15"/>
    </row>
    <row r="12" spans="1:4" x14ac:dyDescent="0.35">
      <c r="A12" t="s">
        <v>94</v>
      </c>
      <c r="B12" t="s">
        <v>8</v>
      </c>
      <c r="C12">
        <v>2018</v>
      </c>
      <c r="D12" s="15"/>
    </row>
    <row r="13" spans="1:4" x14ac:dyDescent="0.35">
      <c r="A13" t="s">
        <v>95</v>
      </c>
      <c r="B13" t="s">
        <v>9</v>
      </c>
      <c r="C13">
        <v>2019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3"/>
  <sheetViews>
    <sheetView workbookViewId="0"/>
  </sheetViews>
  <sheetFormatPr defaultRowHeight="14.5" x14ac:dyDescent="0.35"/>
  <cols>
    <col min="1" max="1" width="15.1796875" customWidth="1"/>
    <col min="2" max="2" width="11.54296875" bestFit="1" customWidth="1"/>
    <col min="5" max="5" width="9.453125" bestFit="1" customWidth="1"/>
    <col min="6" max="6" width="11.54296875" bestFit="1" customWidth="1"/>
  </cols>
  <sheetData>
    <row r="1" spans="1:6" ht="26" x14ac:dyDescent="0.6">
      <c r="A1" s="16" t="s">
        <v>75</v>
      </c>
    </row>
    <row r="4" spans="1:6" x14ac:dyDescent="0.35">
      <c r="A4" s="3" t="s">
        <v>76</v>
      </c>
      <c r="B4" s="3" t="s">
        <v>77</v>
      </c>
      <c r="C4" s="3" t="s">
        <v>78</v>
      </c>
      <c r="D4" s="3" t="s">
        <v>84</v>
      </c>
      <c r="E4" s="3" t="s">
        <v>24</v>
      </c>
      <c r="F4" s="3" t="s">
        <v>85</v>
      </c>
    </row>
    <row r="5" spans="1:6" x14ac:dyDescent="0.35">
      <c r="A5" t="s">
        <v>80</v>
      </c>
      <c r="B5" t="s">
        <v>9</v>
      </c>
      <c r="C5">
        <v>2015</v>
      </c>
      <c r="D5">
        <v>63440</v>
      </c>
      <c r="E5" s="17">
        <v>43504</v>
      </c>
      <c r="F5" s="22">
        <v>513.89</v>
      </c>
    </row>
    <row r="6" spans="1:6" x14ac:dyDescent="0.35">
      <c r="A6" t="s">
        <v>81</v>
      </c>
      <c r="B6" t="s">
        <v>8</v>
      </c>
      <c r="C6">
        <v>2018</v>
      </c>
      <c r="D6">
        <v>23672</v>
      </c>
      <c r="E6" s="17">
        <v>43524</v>
      </c>
      <c r="F6" s="22">
        <v>210.76</v>
      </c>
    </row>
    <row r="7" spans="1:6" x14ac:dyDescent="0.35">
      <c r="A7" t="s">
        <v>82</v>
      </c>
      <c r="B7" t="s">
        <v>8</v>
      </c>
      <c r="C7">
        <v>2017</v>
      </c>
      <c r="D7">
        <v>42145</v>
      </c>
      <c r="E7" s="17">
        <v>43538</v>
      </c>
      <c r="F7" s="22">
        <v>373.27</v>
      </c>
    </row>
    <row r="8" spans="1:6" x14ac:dyDescent="0.35">
      <c r="A8" t="s">
        <v>83</v>
      </c>
      <c r="B8" t="s">
        <v>10</v>
      </c>
      <c r="C8">
        <v>2016</v>
      </c>
      <c r="D8">
        <v>44908</v>
      </c>
      <c r="E8" s="17">
        <v>43546</v>
      </c>
      <c r="F8" s="22">
        <v>673.9</v>
      </c>
    </row>
    <row r="9" spans="1:6" x14ac:dyDescent="0.35">
      <c r="A9" t="s">
        <v>91</v>
      </c>
      <c r="B9" t="s">
        <v>8</v>
      </c>
      <c r="C9">
        <v>2016</v>
      </c>
      <c r="D9">
        <v>61535</v>
      </c>
      <c r="E9" s="17">
        <v>43553</v>
      </c>
      <c r="F9" s="22">
        <v>218.87</v>
      </c>
    </row>
    <row r="10" spans="1:6" x14ac:dyDescent="0.35">
      <c r="A10" t="s">
        <v>92</v>
      </c>
      <c r="B10" t="s">
        <v>10</v>
      </c>
      <c r="C10">
        <v>2018</v>
      </c>
      <c r="D10">
        <v>11721</v>
      </c>
      <c r="E10" s="17">
        <v>43565</v>
      </c>
      <c r="F10" s="22">
        <v>201.84</v>
      </c>
    </row>
    <row r="11" spans="1:6" x14ac:dyDescent="0.35">
      <c r="A11" t="s">
        <v>93</v>
      </c>
      <c r="B11" t="s">
        <v>8</v>
      </c>
      <c r="C11">
        <v>2017</v>
      </c>
      <c r="D11">
        <v>42196</v>
      </c>
      <c r="E11" s="17">
        <v>43574</v>
      </c>
      <c r="F11" s="22">
        <v>443.89</v>
      </c>
    </row>
    <row r="12" spans="1:6" x14ac:dyDescent="0.35">
      <c r="A12" t="s">
        <v>94</v>
      </c>
      <c r="B12" t="s">
        <v>8</v>
      </c>
      <c r="C12">
        <v>2018</v>
      </c>
      <c r="D12">
        <v>17707</v>
      </c>
      <c r="E12" s="17">
        <v>43584</v>
      </c>
      <c r="F12" s="22">
        <v>301.44</v>
      </c>
    </row>
    <row r="13" spans="1:6" x14ac:dyDescent="0.35">
      <c r="A13" t="s">
        <v>95</v>
      </c>
      <c r="B13" t="s">
        <v>9</v>
      </c>
      <c r="C13">
        <v>2019</v>
      </c>
      <c r="D13">
        <v>8199</v>
      </c>
      <c r="E13" s="17">
        <v>43584</v>
      </c>
      <c r="F13" s="2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Exercise 3.1</vt:lpstr>
      <vt:lpstr>Exercise 3.2</vt:lpstr>
      <vt:lpstr>Exercise 3.3</vt:lpstr>
      <vt:lpstr>Exercise 3.4</vt:lpstr>
      <vt:lpstr>Exercise 3.5</vt:lpstr>
      <vt:lpstr>Exercise 3.6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2012-12-05T16:20:34Z</dcterms:created>
  <dcterms:modified xsi:type="dcterms:W3CDTF">2019-01-20T12:16:20Z</dcterms:modified>
</cp:coreProperties>
</file>