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5\"/>
    </mc:Choice>
  </mc:AlternateContent>
  <xr:revisionPtr revIDLastSave="0" documentId="13_ncr:1_{7EA84F2E-1539-44F3-9851-597F966A859B}" xr6:coauthVersionLast="40" xr6:coauthVersionMax="40" xr10:uidLastSave="{00000000-0000-0000-0000-000000000000}"/>
  <bookViews>
    <workbookView xWindow="120" yWindow="20" windowWidth="15200" windowHeight="8190" xr2:uid="{00000000-000D-0000-FFFF-FFFF00000000}"/>
  </bookViews>
  <sheets>
    <sheet name="Example 5.1" sheetId="4" r:id="rId1"/>
    <sheet name="Example 5.2" sheetId="6" r:id="rId2"/>
    <sheet name="Example 5.3" sheetId="10" r:id="rId3"/>
    <sheet name="Example 5.4" sheetId="16" r:id="rId4"/>
    <sheet name="Example 5.5" sheetId="14" r:id="rId5"/>
    <sheet name="Example 5.6" sheetId="8" r:id="rId6"/>
    <sheet name="Example 5.7" sheetId="15" r:id="rId7"/>
    <sheet name="Example 5.8" sheetId="13" r:id="rId8"/>
  </sheets>
  <calcPr calcId="191029"/>
</workbook>
</file>

<file path=xl/calcChain.xml><?xml version="1.0" encoding="utf-8"?>
<calcChain xmlns="http://schemas.openxmlformats.org/spreadsheetml/2006/main">
  <c r="B20" i="16" l="1"/>
  <c r="C18" i="16" s="1"/>
  <c r="C8" i="16" l="1"/>
  <c r="C13" i="16"/>
  <c r="C4" i="16"/>
  <c r="C9" i="16"/>
  <c r="C15" i="16"/>
  <c r="C5" i="16"/>
  <c r="C11" i="16"/>
  <c r="C16" i="16"/>
  <c r="C7" i="16"/>
  <c r="C12" i="16"/>
  <c r="C17" i="16"/>
  <c r="C6" i="16"/>
  <c r="C10" i="16"/>
  <c r="C14" i="16"/>
  <c r="O61" i="10" l="1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/>
  <c r="O7" i="10"/>
  <c r="O6" i="10"/>
  <c r="O5" i="10"/>
  <c r="O4" i="10"/>
  <c r="O3" i="10"/>
  <c r="O63" i="10" l="1"/>
  <c r="P3" i="10" s="1"/>
  <c r="Q3" i="10"/>
  <c r="P4" i="10"/>
  <c r="P5" i="10"/>
  <c r="P7" i="10"/>
  <c r="P8" i="10"/>
  <c r="P9" i="10"/>
  <c r="P11" i="10"/>
  <c r="P12" i="10"/>
  <c r="P13" i="10"/>
  <c r="P15" i="10"/>
  <c r="P16" i="10"/>
  <c r="P17" i="10"/>
  <c r="P19" i="10"/>
  <c r="P20" i="10"/>
  <c r="P21" i="10"/>
  <c r="P23" i="10"/>
  <c r="P24" i="10"/>
  <c r="P25" i="10"/>
  <c r="P27" i="10"/>
  <c r="P28" i="10"/>
  <c r="P29" i="10"/>
  <c r="P31" i="10"/>
  <c r="P32" i="10"/>
  <c r="P33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34" i="10" l="1"/>
  <c r="P30" i="10"/>
  <c r="P26" i="10"/>
  <c r="P22" i="10"/>
  <c r="P18" i="10"/>
  <c r="P14" i="10"/>
  <c r="P10" i="10"/>
  <c r="P6" i="10"/>
  <c r="Q4" i="10"/>
  <c r="R3" i="10"/>
  <c r="S3" i="10" s="1"/>
  <c r="Q5" i="10" l="1"/>
  <c r="R4" i="10"/>
  <c r="S4" i="10" s="1"/>
  <c r="Q6" i="10" l="1"/>
  <c r="R5" i="10"/>
  <c r="S5" i="10" s="1"/>
  <c r="Q7" i="10" l="1"/>
  <c r="R6" i="10"/>
  <c r="S6" i="10" s="1"/>
  <c r="Q8" i="10" l="1"/>
  <c r="R7" i="10"/>
  <c r="S7" i="10" s="1"/>
  <c r="Q9" i="10" l="1"/>
  <c r="R8" i="10"/>
  <c r="S8" i="10" s="1"/>
  <c r="Q10" i="10" l="1"/>
  <c r="R9" i="10"/>
  <c r="S9" i="10" s="1"/>
  <c r="Q11" i="10" l="1"/>
  <c r="R10" i="10"/>
  <c r="S10" i="10" s="1"/>
  <c r="Q12" i="10" l="1"/>
  <c r="R11" i="10"/>
  <c r="S11" i="10" s="1"/>
  <c r="Q13" i="10" l="1"/>
  <c r="R12" i="10"/>
  <c r="S12" i="10" s="1"/>
  <c r="Q14" i="10" l="1"/>
  <c r="R13" i="10"/>
  <c r="S13" i="10" s="1"/>
  <c r="Q15" i="10" l="1"/>
  <c r="R14" i="10"/>
  <c r="S14" i="10" s="1"/>
  <c r="Q16" i="10" l="1"/>
  <c r="R15" i="10"/>
  <c r="S15" i="10" s="1"/>
  <c r="Q17" i="10" l="1"/>
  <c r="R16" i="10"/>
  <c r="S16" i="10" s="1"/>
  <c r="Q18" i="10" l="1"/>
  <c r="R17" i="10"/>
  <c r="S17" i="10" s="1"/>
  <c r="Q19" i="10" l="1"/>
  <c r="R18" i="10"/>
  <c r="S18" i="10" s="1"/>
  <c r="Q20" i="10" l="1"/>
  <c r="R19" i="10"/>
  <c r="S19" i="10" s="1"/>
  <c r="Q21" i="10" l="1"/>
  <c r="R20" i="10"/>
  <c r="S20" i="10" s="1"/>
  <c r="Q22" i="10" l="1"/>
  <c r="R21" i="10"/>
  <c r="S21" i="10" s="1"/>
  <c r="Q23" i="10" l="1"/>
  <c r="R22" i="10"/>
  <c r="S22" i="10" s="1"/>
  <c r="Q24" i="10" l="1"/>
  <c r="R23" i="10"/>
  <c r="S23" i="10" s="1"/>
  <c r="Q25" i="10" l="1"/>
  <c r="R24" i="10"/>
  <c r="S24" i="10" s="1"/>
  <c r="Q26" i="10" l="1"/>
  <c r="R25" i="10"/>
  <c r="S25" i="10" s="1"/>
  <c r="Q27" i="10" l="1"/>
  <c r="R26" i="10"/>
  <c r="S26" i="10" s="1"/>
  <c r="Q28" i="10" l="1"/>
  <c r="R27" i="10"/>
  <c r="S27" i="10" s="1"/>
  <c r="Q29" i="10" l="1"/>
  <c r="R28" i="10"/>
  <c r="S28" i="10" s="1"/>
  <c r="Q30" i="10" l="1"/>
  <c r="R29" i="10"/>
  <c r="S29" i="10" s="1"/>
  <c r="Q31" i="10" l="1"/>
  <c r="R30" i="10"/>
  <c r="S30" i="10" s="1"/>
  <c r="Q32" i="10" l="1"/>
  <c r="R31" i="10"/>
  <c r="S31" i="10" s="1"/>
  <c r="Q33" i="10" l="1"/>
  <c r="R32" i="10"/>
  <c r="S32" i="10" s="1"/>
  <c r="Q34" i="10" l="1"/>
  <c r="R33" i="10"/>
  <c r="S33" i="10" s="1"/>
  <c r="Q35" i="10" l="1"/>
  <c r="R34" i="10"/>
  <c r="S34" i="10" s="1"/>
  <c r="Q36" i="10" l="1"/>
  <c r="R35" i="10"/>
  <c r="S35" i="10" s="1"/>
  <c r="Q37" i="10" l="1"/>
  <c r="R36" i="10"/>
  <c r="S36" i="10" s="1"/>
  <c r="Q38" i="10" l="1"/>
  <c r="R37" i="10"/>
  <c r="S37" i="10" s="1"/>
  <c r="Q39" i="10" l="1"/>
  <c r="R38" i="10"/>
  <c r="S38" i="10" s="1"/>
  <c r="Q40" i="10" l="1"/>
  <c r="R39" i="10"/>
  <c r="S39" i="10" s="1"/>
  <c r="Q41" i="10" l="1"/>
  <c r="R40" i="10"/>
  <c r="S40" i="10" s="1"/>
  <c r="Q42" i="10" l="1"/>
  <c r="R41" i="10"/>
  <c r="S41" i="10" s="1"/>
  <c r="Q43" i="10" l="1"/>
  <c r="R42" i="10"/>
  <c r="S42" i="10" s="1"/>
  <c r="Q44" i="10" l="1"/>
  <c r="R43" i="10"/>
  <c r="S43" i="10" s="1"/>
  <c r="Q45" i="10" l="1"/>
  <c r="R44" i="10"/>
  <c r="S44" i="10" s="1"/>
  <c r="Q46" i="10" l="1"/>
  <c r="R45" i="10"/>
  <c r="S45" i="10" s="1"/>
  <c r="Q47" i="10" l="1"/>
  <c r="R46" i="10"/>
  <c r="S46" i="10" s="1"/>
  <c r="Q48" i="10" l="1"/>
  <c r="R47" i="10"/>
  <c r="S47" i="10" s="1"/>
  <c r="Q49" i="10" l="1"/>
  <c r="R48" i="10"/>
  <c r="S48" i="10" s="1"/>
  <c r="Q50" i="10" l="1"/>
  <c r="R49" i="10"/>
  <c r="S49" i="10" s="1"/>
  <c r="Q51" i="10" l="1"/>
  <c r="R50" i="10"/>
  <c r="S50" i="10" s="1"/>
  <c r="Q52" i="10" l="1"/>
  <c r="R51" i="10"/>
  <c r="S51" i="10" s="1"/>
  <c r="Q53" i="10" l="1"/>
  <c r="R52" i="10"/>
  <c r="S52" i="10" s="1"/>
  <c r="Q54" i="10" l="1"/>
  <c r="R53" i="10"/>
  <c r="S53" i="10" s="1"/>
  <c r="Q55" i="10" l="1"/>
  <c r="R54" i="10"/>
  <c r="S54" i="10" s="1"/>
  <c r="Q56" i="10" l="1"/>
  <c r="R55" i="10"/>
  <c r="S55" i="10" s="1"/>
  <c r="Q57" i="10" l="1"/>
  <c r="R56" i="10"/>
  <c r="S56" i="10" s="1"/>
  <c r="Q58" i="10" l="1"/>
  <c r="R57" i="10"/>
  <c r="S57" i="10" s="1"/>
  <c r="Q59" i="10" l="1"/>
  <c r="R58" i="10"/>
  <c r="S58" i="10" s="1"/>
  <c r="Q60" i="10" l="1"/>
  <c r="R59" i="10"/>
  <c r="S59" i="10" s="1"/>
  <c r="Q61" i="10" l="1"/>
  <c r="R61" i="10" s="1"/>
  <c r="S61" i="10" s="1"/>
  <c r="R60" i="10"/>
  <c r="S60" i="10" s="1"/>
</calcChain>
</file>

<file path=xl/sharedStrings.xml><?xml version="1.0" encoding="utf-8"?>
<sst xmlns="http://schemas.openxmlformats.org/spreadsheetml/2006/main" count="95" uniqueCount="82">
  <si>
    <t>A</t>
  </si>
  <si>
    <t>B</t>
  </si>
  <si>
    <t>C</t>
  </si>
  <si>
    <t>Q-life</t>
  </si>
  <si>
    <t>ABC</t>
  </si>
  <si>
    <t>West</t>
  </si>
  <si>
    <t>December</t>
  </si>
  <si>
    <t>Turnover (x $ 1000)</t>
  </si>
  <si>
    <t>Cum.Sales</t>
  </si>
  <si>
    <t>%Cum.Sales</t>
  </si>
  <si>
    <t>Month:</t>
  </si>
  <si>
    <t>Subject</t>
  </si>
  <si>
    <t>Promotion and Discounts</t>
  </si>
  <si>
    <t>Order</t>
  </si>
  <si>
    <t>Payment</t>
  </si>
  <si>
    <t>Warranty and repair</t>
  </si>
  <si>
    <t>Product information</t>
  </si>
  <si>
    <t>Return</t>
  </si>
  <si>
    <t>Shipment</t>
  </si>
  <si>
    <t>Website</t>
  </si>
  <si>
    <t>Complaints</t>
  </si>
  <si>
    <t>Quarter</t>
  </si>
  <si>
    <t>Turnover (x1000)</t>
  </si>
  <si>
    <t>Forecasting :Turnover (x 1000) per quarter</t>
  </si>
  <si>
    <t>Turnover</t>
  </si>
  <si>
    <t>Turnover/Year</t>
  </si>
  <si>
    <t>Item type</t>
  </si>
  <si>
    <t>%Number of products</t>
  </si>
  <si>
    <t>Item no.</t>
  </si>
  <si>
    <t>Selling price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</si>
  <si>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</si>
  <si>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</si>
  <si>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</si>
  <si>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</si>
  <si>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</si>
  <si>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</si>
  <si>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</si>
  <si>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</si>
  <si>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</si>
  <si>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</si>
  <si>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</si>
  <si>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</si>
  <si>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</si>
  <si>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%Ann.Sales</t>
  </si>
  <si>
    <t>%Cum.Items</t>
  </si>
  <si>
    <t>Turnover (x $1000)</t>
  </si>
  <si>
    <t>Qtr1</t>
  </si>
  <si>
    <t>Qtr2</t>
  </si>
  <si>
    <t>Qtr3</t>
  </si>
  <si>
    <t>Qtr4</t>
  </si>
  <si>
    <t>Central</t>
  </si>
  <si>
    <t>East</t>
  </si>
  <si>
    <t>Total:</t>
  </si>
  <si>
    <t>Number:</t>
  </si>
  <si>
    <t>Number</t>
  </si>
  <si>
    <t>Export sweet peppers in Europe</t>
  </si>
  <si>
    <t>Country</t>
  </si>
  <si>
    <t>Sales in tons</t>
  </si>
  <si>
    <t>Percentage</t>
  </si>
  <si>
    <t>Category</t>
  </si>
  <si>
    <t>Germany</t>
  </si>
  <si>
    <t>25%-</t>
  </si>
  <si>
    <t>United Kingdom</t>
  </si>
  <si>
    <t>20%-25%</t>
  </si>
  <si>
    <t>Sweden</t>
  </si>
  <si>
    <t>5%-10%</t>
  </si>
  <si>
    <t>Poland</t>
  </si>
  <si>
    <t>Norway</t>
  </si>
  <si>
    <t>2%-5%</t>
  </si>
  <si>
    <t>Czech republic</t>
  </si>
  <si>
    <t>Denmark</t>
  </si>
  <si>
    <t>France</t>
  </si>
  <si>
    <t>Ireland</t>
  </si>
  <si>
    <t>Switzerland</t>
  </si>
  <si>
    <t>Finland</t>
  </si>
  <si>
    <t xml:space="preserve"> Italy</t>
  </si>
  <si>
    <t>Belgium</t>
  </si>
  <si>
    <t>1%-2%</t>
  </si>
  <si>
    <t>Austria</t>
  </si>
  <si>
    <t>0%-1%</t>
  </si>
  <si>
    <t>Lithuania</t>
  </si>
  <si>
    <t>Totaal sales in 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</si>
</sst>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"/>
    <numFmt numFmtId="166" formatCode="0.0%"/>
    <numFmt numFmtId="167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9" fontId="4" fillId="0" borderId="4" xfId="0" applyNumberFormat="1" applyFont="1" applyBorder="1" applyAlignment="1">
      <alignment vertical="center" wrapText="1"/>
    </xf>
    <xf numFmtId="0" fontId="2" fillId="0" borderId="0" xfId="0" applyFont="1"/>
    <xf numFmtId="0" fontId="5" fillId="0" borderId="0" xfId="0" applyFont="1"/>
    <xf numFmtId="14" fontId="0" fillId="0" borderId="0" xfId="0" applyNumberFormat="1"/>
    <xf numFmtId="164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center"/>
    </xf>
    <xf numFmtId="10" fontId="0" fillId="0" borderId="0" xfId="1" applyNumberFormat="1" applyFont="1"/>
    <xf numFmtId="0" fontId="0" fillId="0" borderId="0" xfId="0" applyNumberFormat="1"/>
    <xf numFmtId="0" fontId="0" fillId="0" borderId="0" xfId="0" applyAlignment="1">
      <alignment horizontal="center"/>
    </xf>
    <xf numFmtId="10" fontId="0" fillId="0" borderId="0" xfId="1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1" applyNumberFormat="1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10" fontId="0" fillId="0" borderId="0" xfId="0" applyNumberFormat="1"/>
    <xf numFmtId="166" fontId="0" fillId="0" borderId="0" xfId="0" applyNumberFormat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wrapText="1" readingOrder="1"/>
    </xf>
    <xf numFmtId="167" fontId="0" fillId="0" borderId="0" xfId="0" applyNumberFormat="1"/>
    <xf numFmtId="0" fontId="3" fillId="0" borderId="4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0" xfId="0" applyFont="1" applyFill="1" applyBorder="1"/>
    <xf numFmtId="0" fontId="8" fillId="0" borderId="0" xfId="0" applyFont="1" applyFill="1" applyBorder="1"/>
    <xf numFmtId="166" fontId="4" fillId="0" borderId="0" xfId="1" applyNumberFormat="1" applyFont="1" applyFill="1" applyBorder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"/>
  <sheetViews>
    <sheetView tabSelected="1" workbookViewId="0"/>
  </sheetViews>
  <sheetFormatPr defaultRowHeight="14.5" x14ac:dyDescent="0.35"/>
  <cols>
    <col min="1" max="1" width="18" bestFit="1" customWidth="1"/>
  </cols>
  <sheetData>
    <row r="1" spans="1:9" ht="15" customHeight="1" thickBot="1" x14ac:dyDescent="0.4">
      <c r="A1" s="1" t="s">
        <v>25</v>
      </c>
      <c r="B1" s="1">
        <v>2011</v>
      </c>
      <c r="C1" s="1">
        <v>2012</v>
      </c>
      <c r="D1" s="1">
        <v>2013</v>
      </c>
      <c r="E1" s="1">
        <v>2014</v>
      </c>
      <c r="F1" s="1">
        <v>2015</v>
      </c>
      <c r="G1" s="1">
        <v>2016</v>
      </c>
      <c r="H1" s="1">
        <v>2017</v>
      </c>
      <c r="I1" s="1">
        <v>2018</v>
      </c>
    </row>
    <row r="2" spans="1:9" ht="15" customHeight="1" thickBot="1" x14ac:dyDescent="0.4">
      <c r="A2" s="1" t="s">
        <v>7</v>
      </c>
      <c r="B2" s="25">
        <v>780</v>
      </c>
      <c r="C2" s="25">
        <v>860</v>
      </c>
      <c r="D2" s="25">
        <v>800</v>
      </c>
      <c r="E2" s="25">
        <v>750</v>
      </c>
      <c r="F2" s="25">
        <v>850</v>
      </c>
      <c r="G2" s="25">
        <v>1130</v>
      </c>
      <c r="H2" s="25">
        <v>1300</v>
      </c>
      <c r="I2" s="25">
        <v>1410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/>
  </sheetViews>
  <sheetFormatPr defaultRowHeight="14.5" x14ac:dyDescent="0.35"/>
  <cols>
    <col min="1" max="1" width="11.26953125" customWidth="1"/>
    <col min="2" max="2" width="20.1796875" customWidth="1"/>
  </cols>
  <sheetData>
    <row r="1" spans="1:2" ht="15" customHeight="1" thickBot="1" x14ac:dyDescent="0.4">
      <c r="A1" s="1" t="s">
        <v>26</v>
      </c>
      <c r="B1" s="2" t="s">
        <v>27</v>
      </c>
    </row>
    <row r="2" spans="1:2" ht="15" customHeight="1" thickBot="1" x14ac:dyDescent="0.4">
      <c r="A2" s="3" t="s">
        <v>0</v>
      </c>
      <c r="B2" s="4">
        <v>0.23</v>
      </c>
    </row>
    <row r="3" spans="1:2" ht="15" customHeight="1" thickBot="1" x14ac:dyDescent="0.4">
      <c r="A3" s="3" t="s">
        <v>1</v>
      </c>
      <c r="B3" s="4">
        <v>0.41</v>
      </c>
    </row>
    <row r="4" spans="1:2" ht="15" customHeight="1" thickBot="1" x14ac:dyDescent="0.4">
      <c r="A4" s="3" t="s">
        <v>2</v>
      </c>
      <c r="B4" s="4">
        <v>0.36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4"/>
  <sheetViews>
    <sheetView workbookViewId="0"/>
  </sheetViews>
  <sheetFormatPr defaultRowHeight="14.5" x14ac:dyDescent="0.35"/>
  <cols>
    <col min="1" max="1" width="8.453125" bestFit="1" customWidth="1"/>
    <col min="2" max="2" width="11.81640625" bestFit="1" customWidth="1"/>
    <col min="4" max="5" width="10.26953125" customWidth="1"/>
    <col min="6" max="6" width="9.81640625" customWidth="1"/>
    <col min="7" max="7" width="10.1796875" bestFit="1" customWidth="1"/>
    <col min="8" max="8" width="10.54296875" bestFit="1" customWidth="1"/>
    <col min="9" max="9" width="9.81640625" bestFit="1" customWidth="1"/>
    <col min="10" max="10" width="10.26953125" customWidth="1"/>
    <col min="11" max="11" width="10.26953125" bestFit="1" customWidth="1"/>
    <col min="12" max="12" width="10" customWidth="1"/>
    <col min="13" max="13" width="10.1796875" bestFit="1" customWidth="1"/>
    <col min="14" max="14" width="9.81640625" bestFit="1" customWidth="1"/>
    <col min="15" max="15" width="12.26953125" bestFit="1" customWidth="1"/>
    <col min="16" max="16" width="11.26953125" bestFit="1" customWidth="1"/>
    <col min="17" max="17" width="10.1796875" customWidth="1"/>
    <col min="18" max="18" width="11.7265625" bestFit="1" customWidth="1"/>
    <col min="19" max="19" width="4.54296875" style="13" customWidth="1"/>
    <col min="20" max="20" width="12.1796875" style="17" bestFit="1" customWidth="1"/>
    <col min="23" max="23" width="11.26953125" customWidth="1"/>
  </cols>
  <sheetData>
    <row r="1" spans="1:23" x14ac:dyDescent="0.35">
      <c r="A1" s="9" t="s">
        <v>28</v>
      </c>
      <c r="B1" s="9" t="s">
        <v>29</v>
      </c>
      <c r="C1" s="9" t="s">
        <v>30</v>
      </c>
      <c r="D1" s="9" t="s">
        <v>31</v>
      </c>
      <c r="E1" s="9" t="s">
        <v>32</v>
      </c>
      <c r="F1" s="9" t="s">
        <v>33</v>
      </c>
      <c r="G1" s="9" t="s">
        <v>34</v>
      </c>
      <c r="H1" s="9" t="s">
        <v>35</v>
      </c>
      <c r="I1" s="9" t="s">
        <v>36</v>
      </c>
      <c r="J1" s="9" t="s">
        <v>37</v>
      </c>
      <c r="K1" s="9" t="s">
        <v>38</v>
      </c>
      <c r="L1" s="9" t="s">
        <v>39</v>
      </c>
      <c r="M1" s="9" t="s">
        <v>40</v>
      </c>
      <c r="N1" s="9" t="s">
        <v>41</v>
      </c>
      <c r="O1" s="9" t="s">
        <v>42</v>
      </c>
      <c r="P1" s="9" t="s">
        <v>43</v>
      </c>
      <c r="Q1" s="9" t="s">
        <v>8</v>
      </c>
      <c r="R1" s="9" t="s">
        <v>9</v>
      </c>
      <c r="S1" s="10" t="s">
        <v>4</v>
      </c>
      <c r="T1" s="15" t="s">
        <v>44</v>
      </c>
      <c r="U1" s="10"/>
      <c r="V1" s="10"/>
    </row>
    <row r="2" spans="1:23" x14ac:dyDescent="0.3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9">
        <v>0</v>
      </c>
      <c r="S2" s="10"/>
      <c r="T2" s="20">
        <v>0</v>
      </c>
      <c r="U2" s="10"/>
      <c r="V2" s="10"/>
      <c r="W2" t="s">
        <v>54</v>
      </c>
    </row>
    <row r="3" spans="1:23" x14ac:dyDescent="0.35">
      <c r="A3" s="9">
        <v>28782</v>
      </c>
      <c r="B3" s="9">
        <v>460</v>
      </c>
      <c r="C3" s="9">
        <v>562</v>
      </c>
      <c r="D3" s="9">
        <v>711</v>
      </c>
      <c r="E3" s="9">
        <v>619</v>
      </c>
      <c r="F3" s="9">
        <v>721</v>
      </c>
      <c r="G3" s="9">
        <v>409</v>
      </c>
      <c r="H3" s="9">
        <v>695</v>
      </c>
      <c r="I3" s="9">
        <v>773</v>
      </c>
      <c r="J3" s="9">
        <v>732</v>
      </c>
      <c r="K3" s="9">
        <v>516</v>
      </c>
      <c r="L3" s="9">
        <v>609</v>
      </c>
      <c r="M3" s="9">
        <v>726</v>
      </c>
      <c r="N3" s="9">
        <v>636</v>
      </c>
      <c r="O3" s="9">
        <f t="shared" ref="O3:O34" si="0">SUM(C3:N3)</f>
        <v>7709</v>
      </c>
      <c r="P3" s="11">
        <f t="shared" ref="P3:P34" si="1">O3/$O$63</f>
        <v>0.21591418328478601</v>
      </c>
      <c r="Q3" s="12">
        <f>O3</f>
        <v>7709</v>
      </c>
      <c r="R3" s="11">
        <f t="shared" ref="R3:R34" si="2">Q3/$O$63</f>
        <v>0.21591418328478601</v>
      </c>
      <c r="S3" s="14" t="str">
        <f>IF(R3&lt;80%,"A",IF(R3&lt;95%,"B","C"))</f>
        <v>A</v>
      </c>
      <c r="T3" s="16"/>
      <c r="U3" s="13"/>
      <c r="V3" s="13" t="s">
        <v>0</v>
      </c>
    </row>
    <row r="4" spans="1:23" x14ac:dyDescent="0.35">
      <c r="A4" s="9">
        <v>20357</v>
      </c>
      <c r="B4" s="9">
        <v>800</v>
      </c>
      <c r="C4" s="9">
        <v>9</v>
      </c>
      <c r="D4" s="9">
        <v>320</v>
      </c>
      <c r="E4" s="9">
        <v>290</v>
      </c>
      <c r="F4" s="9">
        <v>400</v>
      </c>
      <c r="G4" s="9">
        <v>389</v>
      </c>
      <c r="H4" s="9">
        <v>300</v>
      </c>
      <c r="I4" s="9">
        <v>299</v>
      </c>
      <c r="J4" s="9">
        <v>400</v>
      </c>
      <c r="K4" s="9">
        <v>421</v>
      </c>
      <c r="L4" s="9">
        <v>480</v>
      </c>
      <c r="M4" s="9">
        <v>399</v>
      </c>
      <c r="N4" s="9">
        <v>401</v>
      </c>
      <c r="O4" s="9">
        <f t="shared" si="0"/>
        <v>4108</v>
      </c>
      <c r="P4" s="11">
        <f t="shared" si="1"/>
        <v>0.11505713645529912</v>
      </c>
      <c r="Q4" s="12">
        <f t="shared" ref="Q4:Q35" si="3">Q3+O4</f>
        <v>11817</v>
      </c>
      <c r="R4" s="11">
        <f t="shared" si="2"/>
        <v>0.33097131974008515</v>
      </c>
      <c r="S4" s="14" t="str">
        <f t="shared" ref="S4:S61" si="4">IF(R4&lt;80%,"A",IF(R4&lt;95%,"B","C"))</f>
        <v>A</v>
      </c>
      <c r="T4" s="16"/>
      <c r="U4" s="13"/>
      <c r="V4" s="13" t="s">
        <v>1</v>
      </c>
    </row>
    <row r="5" spans="1:23" x14ac:dyDescent="0.35">
      <c r="A5" s="9">
        <v>20051</v>
      </c>
      <c r="B5" s="9">
        <v>1250</v>
      </c>
      <c r="C5" s="9">
        <v>214</v>
      </c>
      <c r="D5" s="9">
        <v>120</v>
      </c>
      <c r="E5" s="9">
        <v>275</v>
      </c>
      <c r="F5" s="9">
        <v>150</v>
      </c>
      <c r="G5" s="9">
        <v>152</v>
      </c>
      <c r="H5" s="9">
        <v>320</v>
      </c>
      <c r="I5" s="9">
        <v>230</v>
      </c>
      <c r="J5" s="9">
        <v>320</v>
      </c>
      <c r="K5" s="9">
        <v>250</v>
      </c>
      <c r="L5" s="9">
        <v>345</v>
      </c>
      <c r="M5" s="9">
        <v>350</v>
      </c>
      <c r="N5" s="9">
        <v>299</v>
      </c>
      <c r="O5" s="9">
        <f t="shared" si="0"/>
        <v>3025</v>
      </c>
      <c r="P5" s="11">
        <f t="shared" si="1"/>
        <v>8.472440062738068E-2</v>
      </c>
      <c r="Q5" s="12">
        <f t="shared" si="3"/>
        <v>14842</v>
      </c>
      <c r="R5" s="11">
        <f t="shared" si="2"/>
        <v>0.41569572036746583</v>
      </c>
      <c r="S5" s="14" t="str">
        <f t="shared" si="4"/>
        <v>A</v>
      </c>
      <c r="T5" s="16"/>
      <c r="U5" s="13"/>
      <c r="V5" s="13" t="s">
        <v>2</v>
      </c>
    </row>
    <row r="6" spans="1:23" x14ac:dyDescent="0.35">
      <c r="A6" s="9">
        <v>20491</v>
      </c>
      <c r="B6" s="9">
        <v>434</v>
      </c>
      <c r="C6" s="9">
        <v>3</v>
      </c>
      <c r="D6" s="9">
        <v>17</v>
      </c>
      <c r="E6" s="9">
        <v>389</v>
      </c>
      <c r="F6" s="9">
        <v>1</v>
      </c>
      <c r="G6" s="9">
        <v>5</v>
      </c>
      <c r="H6" s="9">
        <v>456</v>
      </c>
      <c r="I6" s="9">
        <v>16</v>
      </c>
      <c r="J6" s="9">
        <v>0</v>
      </c>
      <c r="K6" s="9">
        <v>356</v>
      </c>
      <c r="L6" s="9">
        <v>0</v>
      </c>
      <c r="M6" s="9">
        <v>1</v>
      </c>
      <c r="N6" s="9">
        <v>3</v>
      </c>
      <c r="O6" s="9">
        <f t="shared" si="0"/>
        <v>1247</v>
      </c>
      <c r="P6" s="11">
        <f t="shared" si="1"/>
        <v>3.4926058704907011E-2</v>
      </c>
      <c r="Q6" s="12">
        <f t="shared" si="3"/>
        <v>16089</v>
      </c>
      <c r="R6" s="11">
        <f t="shared" si="2"/>
        <v>0.45062177907237283</v>
      </c>
      <c r="S6" s="14" t="str">
        <f t="shared" si="4"/>
        <v>A</v>
      </c>
      <c r="T6" s="16"/>
      <c r="U6" s="13"/>
    </row>
    <row r="7" spans="1:23" x14ac:dyDescent="0.35">
      <c r="A7" s="9">
        <v>22170</v>
      </c>
      <c r="B7" s="9">
        <v>1250</v>
      </c>
      <c r="C7" s="9">
        <v>0</v>
      </c>
      <c r="D7" s="9">
        <v>0</v>
      </c>
      <c r="E7" s="9">
        <v>5</v>
      </c>
      <c r="F7" s="9">
        <v>23</v>
      </c>
      <c r="G7" s="9">
        <v>678</v>
      </c>
      <c r="H7" s="9">
        <v>450</v>
      </c>
      <c r="I7" s="9">
        <v>34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f t="shared" si="0"/>
        <v>1190</v>
      </c>
      <c r="P7" s="11">
        <f t="shared" si="1"/>
        <v>3.332959892449025E-2</v>
      </c>
      <c r="Q7" s="12">
        <f t="shared" si="3"/>
        <v>17279</v>
      </c>
      <c r="R7" s="11">
        <f t="shared" si="2"/>
        <v>0.48395137799686311</v>
      </c>
      <c r="S7" s="14" t="str">
        <f t="shared" si="4"/>
        <v>A</v>
      </c>
      <c r="T7" s="16"/>
      <c r="U7" s="13"/>
      <c r="V7" s="13"/>
    </row>
    <row r="8" spans="1:23" x14ac:dyDescent="0.35">
      <c r="A8" s="9">
        <v>22169</v>
      </c>
      <c r="B8" s="9">
        <v>1060</v>
      </c>
      <c r="C8" s="9">
        <v>103</v>
      </c>
      <c r="D8" s="9">
        <v>87</v>
      </c>
      <c r="E8" s="9">
        <v>99</v>
      </c>
      <c r="F8" s="9">
        <v>102</v>
      </c>
      <c r="G8" s="9">
        <v>80</v>
      </c>
      <c r="H8" s="9">
        <v>70</v>
      </c>
      <c r="I8" s="9">
        <v>60</v>
      </c>
      <c r="J8" s="9">
        <v>78</v>
      </c>
      <c r="K8" s="9">
        <v>89</v>
      </c>
      <c r="L8" s="9">
        <v>67</v>
      </c>
      <c r="M8" s="9">
        <v>76</v>
      </c>
      <c r="N8" s="9">
        <v>85</v>
      </c>
      <c r="O8" s="9">
        <f t="shared" si="0"/>
        <v>996</v>
      </c>
      <c r="P8" s="11">
        <f t="shared" si="1"/>
        <v>2.789603405780865E-2</v>
      </c>
      <c r="Q8" s="12">
        <f t="shared" si="3"/>
        <v>18275</v>
      </c>
      <c r="R8" s="11">
        <f t="shared" si="2"/>
        <v>0.51184741205467177</v>
      </c>
      <c r="S8" s="14" t="str">
        <f t="shared" si="4"/>
        <v>A</v>
      </c>
      <c r="T8" s="16"/>
      <c r="U8" s="13"/>
      <c r="V8" s="13"/>
    </row>
    <row r="9" spans="1:23" x14ac:dyDescent="0.35">
      <c r="A9" s="9">
        <v>44632</v>
      </c>
      <c r="B9" s="9">
        <v>1342</v>
      </c>
      <c r="C9" s="9">
        <v>2</v>
      </c>
      <c r="D9" s="9">
        <v>2</v>
      </c>
      <c r="E9" s="9">
        <v>444</v>
      </c>
      <c r="F9" s="9">
        <v>467</v>
      </c>
      <c r="G9" s="9">
        <v>9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f t="shared" si="0"/>
        <v>924</v>
      </c>
      <c r="P9" s="11">
        <f t="shared" si="1"/>
        <v>2.5879453282545373E-2</v>
      </c>
      <c r="Q9" s="12">
        <f t="shared" si="3"/>
        <v>19199</v>
      </c>
      <c r="R9" s="11">
        <f t="shared" si="2"/>
        <v>0.53772686533721714</v>
      </c>
      <c r="S9" s="14" t="str">
        <f t="shared" si="4"/>
        <v>A</v>
      </c>
      <c r="T9" s="16"/>
      <c r="U9" s="13"/>
      <c r="V9" s="13"/>
    </row>
    <row r="10" spans="1:23" x14ac:dyDescent="0.35">
      <c r="A10" s="9">
        <v>20071</v>
      </c>
      <c r="B10" s="9">
        <v>1190</v>
      </c>
      <c r="C10" s="9">
        <v>50</v>
      </c>
      <c r="D10" s="9">
        <v>66</v>
      </c>
      <c r="E10" s="9">
        <v>67</v>
      </c>
      <c r="F10" s="9">
        <v>87</v>
      </c>
      <c r="G10" s="9">
        <v>86</v>
      </c>
      <c r="H10" s="9">
        <v>83</v>
      </c>
      <c r="I10" s="9">
        <v>76</v>
      </c>
      <c r="J10" s="9">
        <v>75</v>
      </c>
      <c r="K10" s="9">
        <v>54</v>
      </c>
      <c r="L10" s="9">
        <v>64</v>
      </c>
      <c r="M10" s="9">
        <v>75</v>
      </c>
      <c r="N10" s="9">
        <v>82</v>
      </c>
      <c r="O10" s="9">
        <f t="shared" si="0"/>
        <v>865</v>
      </c>
      <c r="P10" s="11">
        <f t="shared" si="1"/>
        <v>2.422697736948241E-2</v>
      </c>
      <c r="Q10" s="12">
        <f t="shared" si="3"/>
        <v>20064</v>
      </c>
      <c r="R10" s="11">
        <f t="shared" si="2"/>
        <v>0.56195384270669957</v>
      </c>
      <c r="S10" s="14" t="str">
        <f t="shared" si="4"/>
        <v>A</v>
      </c>
      <c r="T10" s="16"/>
      <c r="U10" s="13"/>
      <c r="V10" s="13"/>
    </row>
    <row r="11" spans="1:23" x14ac:dyDescent="0.35">
      <c r="A11" s="9">
        <v>20552</v>
      </c>
      <c r="B11" s="9">
        <v>4250</v>
      </c>
      <c r="C11" s="9">
        <v>0</v>
      </c>
      <c r="D11" s="9">
        <v>0</v>
      </c>
      <c r="E11" s="9">
        <v>0</v>
      </c>
      <c r="F11" s="9">
        <v>0</v>
      </c>
      <c r="G11" s="9">
        <v>345</v>
      </c>
      <c r="H11" s="9">
        <v>456</v>
      </c>
      <c r="I11" s="9">
        <v>45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f t="shared" si="0"/>
        <v>846</v>
      </c>
      <c r="P11" s="11">
        <f t="shared" si="1"/>
        <v>2.3694824109343492E-2</v>
      </c>
      <c r="Q11" s="12">
        <f t="shared" si="3"/>
        <v>20910</v>
      </c>
      <c r="R11" s="11">
        <f t="shared" si="2"/>
        <v>0.585648666816043</v>
      </c>
      <c r="S11" s="14" t="str">
        <f t="shared" si="4"/>
        <v>A</v>
      </c>
      <c r="T11" s="16"/>
      <c r="U11" s="13"/>
      <c r="V11" s="13"/>
    </row>
    <row r="12" spans="1:23" x14ac:dyDescent="0.35">
      <c r="A12" s="9">
        <v>20072</v>
      </c>
      <c r="B12" s="9">
        <v>1140</v>
      </c>
      <c r="C12" s="9">
        <v>61</v>
      </c>
      <c r="D12" s="9">
        <v>76</v>
      </c>
      <c r="E12" s="9">
        <v>56</v>
      </c>
      <c r="F12" s="9">
        <v>87</v>
      </c>
      <c r="G12" s="9">
        <v>56</v>
      </c>
      <c r="H12" s="9">
        <v>76</v>
      </c>
      <c r="I12" s="9">
        <v>48</v>
      </c>
      <c r="J12" s="9">
        <v>69</v>
      </c>
      <c r="K12" s="9">
        <v>70</v>
      </c>
      <c r="L12" s="9">
        <v>80</v>
      </c>
      <c r="M12" s="9">
        <v>98</v>
      </c>
      <c r="N12" s="9">
        <v>65</v>
      </c>
      <c r="O12" s="9">
        <f t="shared" si="0"/>
        <v>842</v>
      </c>
      <c r="P12" s="11">
        <f t="shared" si="1"/>
        <v>2.3582791844051088E-2</v>
      </c>
      <c r="Q12" s="12">
        <f t="shared" si="3"/>
        <v>21752</v>
      </c>
      <c r="R12" s="11">
        <f t="shared" si="2"/>
        <v>0.60923145866009409</v>
      </c>
      <c r="S12" s="14" t="str">
        <f t="shared" si="4"/>
        <v>A</v>
      </c>
      <c r="T12" s="16"/>
      <c r="U12" s="13"/>
      <c r="V12" s="13"/>
    </row>
    <row r="13" spans="1:23" x14ac:dyDescent="0.35">
      <c r="A13" s="9">
        <v>20489</v>
      </c>
      <c r="B13" s="9">
        <v>4340</v>
      </c>
      <c r="C13" s="9">
        <v>2</v>
      </c>
      <c r="D13" s="9">
        <v>2</v>
      </c>
      <c r="E13" s="9">
        <v>189</v>
      </c>
      <c r="F13" s="9">
        <v>8</v>
      </c>
      <c r="G13" s="9">
        <v>8</v>
      </c>
      <c r="H13" s="9">
        <v>234</v>
      </c>
      <c r="I13" s="9">
        <v>6</v>
      </c>
      <c r="J13" s="9">
        <v>5</v>
      </c>
      <c r="K13" s="9">
        <v>234</v>
      </c>
      <c r="L13" s="9">
        <v>5</v>
      </c>
      <c r="M13" s="9">
        <v>0</v>
      </c>
      <c r="N13" s="9">
        <v>5</v>
      </c>
      <c r="O13" s="9">
        <f t="shared" si="0"/>
        <v>698</v>
      </c>
      <c r="P13" s="11">
        <f t="shared" si="1"/>
        <v>1.9549630293524536E-2</v>
      </c>
      <c r="Q13" s="12">
        <f t="shared" si="3"/>
        <v>22450</v>
      </c>
      <c r="R13" s="11">
        <f t="shared" si="2"/>
        <v>0.62878108895361862</v>
      </c>
      <c r="S13" s="14" t="str">
        <f t="shared" si="4"/>
        <v>A</v>
      </c>
      <c r="T13" s="16"/>
      <c r="U13" s="13"/>
      <c r="V13" s="13"/>
    </row>
    <row r="14" spans="1:23" x14ac:dyDescent="0.35">
      <c r="A14" s="9">
        <v>20597</v>
      </c>
      <c r="B14" s="9">
        <v>1040</v>
      </c>
      <c r="C14" s="9">
        <v>64</v>
      </c>
      <c r="D14" s="9">
        <v>34</v>
      </c>
      <c r="E14" s="9">
        <v>56</v>
      </c>
      <c r="F14" s="9">
        <v>65</v>
      </c>
      <c r="G14" s="9">
        <v>63</v>
      </c>
      <c r="H14" s="9">
        <v>55</v>
      </c>
      <c r="I14" s="9">
        <v>63</v>
      </c>
      <c r="J14" s="9">
        <v>35</v>
      </c>
      <c r="K14" s="9">
        <v>54</v>
      </c>
      <c r="L14" s="9">
        <v>44</v>
      </c>
      <c r="M14" s="9">
        <v>30</v>
      </c>
      <c r="N14" s="9">
        <v>54</v>
      </c>
      <c r="O14" s="9">
        <f t="shared" si="0"/>
        <v>617</v>
      </c>
      <c r="P14" s="11">
        <f t="shared" si="1"/>
        <v>1.7280976921353351E-2</v>
      </c>
      <c r="Q14" s="12">
        <f t="shared" si="3"/>
        <v>23067</v>
      </c>
      <c r="R14" s="11">
        <f t="shared" si="2"/>
        <v>0.64606206587497195</v>
      </c>
      <c r="S14" s="14" t="str">
        <f t="shared" si="4"/>
        <v>A</v>
      </c>
      <c r="T14" s="16"/>
      <c r="U14" s="13"/>
      <c r="V14" s="13"/>
    </row>
    <row r="15" spans="1:23" x14ac:dyDescent="0.35">
      <c r="A15" s="9">
        <v>20058</v>
      </c>
      <c r="B15" s="9">
        <v>1190</v>
      </c>
      <c r="C15" s="9">
        <v>11</v>
      </c>
      <c r="D15" s="9">
        <v>44</v>
      </c>
      <c r="E15" s="9">
        <v>54</v>
      </c>
      <c r="F15" s="9">
        <v>65</v>
      </c>
      <c r="G15" s="9">
        <v>45</v>
      </c>
      <c r="H15" s="9">
        <v>35</v>
      </c>
      <c r="I15" s="9">
        <v>46</v>
      </c>
      <c r="J15" s="9">
        <v>47</v>
      </c>
      <c r="K15" s="9">
        <v>58</v>
      </c>
      <c r="L15" s="9">
        <v>76</v>
      </c>
      <c r="M15" s="9">
        <v>44</v>
      </c>
      <c r="N15" s="9">
        <v>55</v>
      </c>
      <c r="O15" s="9">
        <f t="shared" si="0"/>
        <v>580</v>
      </c>
      <c r="P15" s="11">
        <f t="shared" si="1"/>
        <v>1.6244678467398611E-2</v>
      </c>
      <c r="Q15" s="12">
        <f t="shared" si="3"/>
        <v>23647</v>
      </c>
      <c r="R15" s="11">
        <f t="shared" si="2"/>
        <v>0.66230674434237058</v>
      </c>
      <c r="S15" s="14" t="str">
        <f t="shared" si="4"/>
        <v>A</v>
      </c>
      <c r="T15" s="16"/>
      <c r="U15" s="13"/>
      <c r="V15" s="13"/>
    </row>
    <row r="16" spans="1:23" x14ac:dyDescent="0.35">
      <c r="A16" s="9">
        <v>20370</v>
      </c>
      <c r="B16" s="9">
        <v>1250</v>
      </c>
      <c r="C16" s="9">
        <v>0</v>
      </c>
      <c r="D16" s="9">
        <v>0</v>
      </c>
      <c r="E16" s="9">
        <v>0</v>
      </c>
      <c r="F16" s="9">
        <v>0</v>
      </c>
      <c r="G16" s="9">
        <v>256</v>
      </c>
      <c r="H16" s="9">
        <v>199</v>
      </c>
      <c r="I16" s="9">
        <v>109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f t="shared" si="0"/>
        <v>564</v>
      </c>
      <c r="P16" s="11">
        <f t="shared" si="1"/>
        <v>1.5796549406228995E-2</v>
      </c>
      <c r="Q16" s="12">
        <f t="shared" si="3"/>
        <v>24211</v>
      </c>
      <c r="R16" s="11">
        <f t="shared" si="2"/>
        <v>0.67810329374859957</v>
      </c>
      <c r="S16" s="14" t="str">
        <f t="shared" si="4"/>
        <v>A</v>
      </c>
      <c r="T16" s="16"/>
      <c r="U16" s="13"/>
      <c r="V16" s="13"/>
    </row>
    <row r="17" spans="1:22" x14ac:dyDescent="0.35">
      <c r="A17" s="9">
        <v>22138</v>
      </c>
      <c r="B17" s="9">
        <v>4240</v>
      </c>
      <c r="C17" s="9">
        <v>0</v>
      </c>
      <c r="D17" s="9">
        <v>0</v>
      </c>
      <c r="E17" s="9">
        <v>0</v>
      </c>
      <c r="F17" s="9">
        <v>0</v>
      </c>
      <c r="G17" s="9">
        <v>234</v>
      </c>
      <c r="H17" s="9">
        <v>299</v>
      </c>
      <c r="I17" s="9">
        <v>15</v>
      </c>
      <c r="J17" s="9">
        <v>1</v>
      </c>
      <c r="K17" s="9">
        <v>0</v>
      </c>
      <c r="L17" s="9">
        <v>0</v>
      </c>
      <c r="M17" s="9">
        <v>0</v>
      </c>
      <c r="N17" s="9">
        <v>0</v>
      </c>
      <c r="O17" s="9">
        <f t="shared" si="0"/>
        <v>549</v>
      </c>
      <c r="P17" s="11">
        <f t="shared" si="1"/>
        <v>1.5376428411382478E-2</v>
      </c>
      <c r="Q17" s="12">
        <f t="shared" si="3"/>
        <v>24760</v>
      </c>
      <c r="R17" s="11">
        <f t="shared" si="2"/>
        <v>0.6934797221599821</v>
      </c>
      <c r="S17" s="14" t="str">
        <f t="shared" si="4"/>
        <v>A</v>
      </c>
      <c r="T17" s="16"/>
      <c r="U17" s="13"/>
      <c r="V17" s="13"/>
    </row>
    <row r="18" spans="1:22" x14ac:dyDescent="0.35">
      <c r="A18" s="9">
        <v>62949</v>
      </c>
      <c r="B18" s="9">
        <v>451</v>
      </c>
      <c r="C18" s="9">
        <v>0</v>
      </c>
      <c r="D18" s="9">
        <v>2</v>
      </c>
      <c r="E18" s="9">
        <v>123</v>
      </c>
      <c r="F18" s="9">
        <v>154</v>
      </c>
      <c r="G18" s="9">
        <v>165</v>
      </c>
      <c r="H18" s="9">
        <v>102</v>
      </c>
      <c r="I18" s="9">
        <v>1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f t="shared" si="0"/>
        <v>547</v>
      </c>
      <c r="P18" s="11">
        <f t="shared" si="1"/>
        <v>1.5320412278736276E-2</v>
      </c>
      <c r="Q18" s="12">
        <f t="shared" si="3"/>
        <v>25307</v>
      </c>
      <c r="R18" s="11">
        <f t="shared" si="2"/>
        <v>0.70880013443871837</v>
      </c>
      <c r="S18" s="14" t="str">
        <f t="shared" si="4"/>
        <v>A</v>
      </c>
      <c r="T18" s="16"/>
      <c r="U18" s="13"/>
      <c r="V18" s="13"/>
    </row>
    <row r="19" spans="1:22" x14ac:dyDescent="0.35">
      <c r="A19" s="9">
        <v>20369</v>
      </c>
      <c r="B19" s="9">
        <v>1060</v>
      </c>
      <c r="C19" s="9">
        <v>26</v>
      </c>
      <c r="D19" s="9">
        <v>59</v>
      </c>
      <c r="E19" s="9">
        <v>58</v>
      </c>
      <c r="F19" s="9">
        <v>53</v>
      </c>
      <c r="G19" s="9">
        <v>57</v>
      </c>
      <c r="H19" s="9">
        <v>40</v>
      </c>
      <c r="I19" s="9">
        <v>33</v>
      </c>
      <c r="J19" s="9">
        <v>23</v>
      </c>
      <c r="K19" s="9">
        <v>32</v>
      </c>
      <c r="L19" s="9">
        <v>42</v>
      </c>
      <c r="M19" s="9">
        <v>48</v>
      </c>
      <c r="N19" s="9">
        <v>54</v>
      </c>
      <c r="O19" s="9">
        <f t="shared" si="0"/>
        <v>525</v>
      </c>
      <c r="P19" s="11">
        <f t="shared" si="1"/>
        <v>1.4704234819628053E-2</v>
      </c>
      <c r="Q19" s="12">
        <f t="shared" si="3"/>
        <v>25832</v>
      </c>
      <c r="R19" s="11">
        <f t="shared" si="2"/>
        <v>0.72350436925834638</v>
      </c>
      <c r="S19" s="14" t="str">
        <f t="shared" si="4"/>
        <v>A</v>
      </c>
      <c r="T19" s="16"/>
      <c r="U19" s="13"/>
      <c r="V19" s="13"/>
    </row>
    <row r="20" spans="1:22" x14ac:dyDescent="0.35">
      <c r="A20" s="9">
        <v>20360</v>
      </c>
      <c r="B20" s="9">
        <v>4320</v>
      </c>
      <c r="C20" s="9">
        <v>0</v>
      </c>
      <c r="D20" s="9">
        <v>4</v>
      </c>
      <c r="E20" s="9">
        <v>134</v>
      </c>
      <c r="F20" s="9">
        <v>0</v>
      </c>
      <c r="G20" s="9">
        <v>9</v>
      </c>
      <c r="H20" s="9">
        <v>167</v>
      </c>
      <c r="I20" s="9">
        <v>10</v>
      </c>
      <c r="J20" s="9">
        <v>9</v>
      </c>
      <c r="K20" s="9">
        <v>167</v>
      </c>
      <c r="L20" s="9">
        <v>1</v>
      </c>
      <c r="M20" s="9">
        <v>9</v>
      </c>
      <c r="N20" s="9">
        <v>5</v>
      </c>
      <c r="O20" s="9">
        <f t="shared" si="0"/>
        <v>515</v>
      </c>
      <c r="P20" s="11">
        <f t="shared" si="1"/>
        <v>1.4424154156397043E-2</v>
      </c>
      <c r="Q20" s="12">
        <f t="shared" si="3"/>
        <v>26347</v>
      </c>
      <c r="R20" s="11">
        <f t="shared" si="2"/>
        <v>0.73792852341474346</v>
      </c>
      <c r="S20" s="14" t="str">
        <f t="shared" si="4"/>
        <v>A</v>
      </c>
      <c r="T20" s="16"/>
      <c r="U20" s="13"/>
      <c r="V20" s="13"/>
    </row>
    <row r="21" spans="1:22" x14ac:dyDescent="0.35">
      <c r="A21" s="9">
        <v>62776</v>
      </c>
      <c r="B21" s="9">
        <v>67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98</v>
      </c>
      <c r="L21" s="9">
        <v>99</v>
      </c>
      <c r="M21" s="9">
        <v>103</v>
      </c>
      <c r="N21" s="9">
        <v>154</v>
      </c>
      <c r="O21" s="9">
        <f t="shared" si="0"/>
        <v>454</v>
      </c>
      <c r="P21" s="11">
        <f t="shared" si="1"/>
        <v>1.2715662110687878E-2</v>
      </c>
      <c r="Q21" s="12">
        <f t="shared" si="3"/>
        <v>26801</v>
      </c>
      <c r="R21" s="11">
        <f t="shared" si="2"/>
        <v>0.75064418552543133</v>
      </c>
      <c r="S21" s="14" t="str">
        <f t="shared" si="4"/>
        <v>A</v>
      </c>
      <c r="T21" s="16"/>
      <c r="U21" s="13"/>
      <c r="V21" s="13"/>
    </row>
    <row r="22" spans="1:22" x14ac:dyDescent="0.35">
      <c r="A22" s="9">
        <v>20053</v>
      </c>
      <c r="B22" s="9">
        <v>4280</v>
      </c>
      <c r="C22" s="9">
        <v>0</v>
      </c>
      <c r="D22" s="9">
        <v>10</v>
      </c>
      <c r="E22" s="9">
        <v>130</v>
      </c>
      <c r="F22" s="9">
        <v>5</v>
      </c>
      <c r="G22" s="9">
        <v>5</v>
      </c>
      <c r="H22" s="9">
        <v>150</v>
      </c>
      <c r="I22" s="9">
        <v>0</v>
      </c>
      <c r="J22" s="9">
        <v>0</v>
      </c>
      <c r="K22" s="9">
        <v>135</v>
      </c>
      <c r="L22" s="9">
        <v>0</v>
      </c>
      <c r="M22" s="9">
        <v>4</v>
      </c>
      <c r="N22" s="9">
        <v>0</v>
      </c>
      <c r="O22" s="9">
        <f t="shared" si="0"/>
        <v>439</v>
      </c>
      <c r="P22" s="11">
        <f t="shared" si="1"/>
        <v>1.2295541115841363E-2</v>
      </c>
      <c r="Q22" s="12">
        <f t="shared" si="3"/>
        <v>27240</v>
      </c>
      <c r="R22" s="11">
        <f t="shared" si="2"/>
        <v>0.76293972664127274</v>
      </c>
      <c r="S22" s="14" t="str">
        <f t="shared" si="4"/>
        <v>A</v>
      </c>
      <c r="T22" s="16"/>
      <c r="U22" s="13"/>
      <c r="V22" s="13"/>
    </row>
    <row r="23" spans="1:22" x14ac:dyDescent="0.35">
      <c r="A23" s="9">
        <v>62466</v>
      </c>
      <c r="B23" s="9">
        <v>234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99</v>
      </c>
      <c r="L23" s="9">
        <v>99</v>
      </c>
      <c r="M23" s="9">
        <v>102</v>
      </c>
      <c r="N23" s="9">
        <v>132</v>
      </c>
      <c r="O23" s="9">
        <f t="shared" si="0"/>
        <v>432</v>
      </c>
      <c r="P23" s="11">
        <f t="shared" si="1"/>
        <v>1.2099484651579655E-2</v>
      </c>
      <c r="Q23" s="12">
        <f t="shared" si="3"/>
        <v>27672</v>
      </c>
      <c r="R23" s="11">
        <f t="shared" si="2"/>
        <v>0.77503921129285236</v>
      </c>
      <c r="S23" s="14" t="str">
        <f t="shared" si="4"/>
        <v>A</v>
      </c>
      <c r="T23" s="16"/>
      <c r="U23" s="13"/>
      <c r="V23" s="13"/>
    </row>
    <row r="24" spans="1:22" x14ac:dyDescent="0.35">
      <c r="A24" s="9">
        <v>26777</v>
      </c>
      <c r="B24" s="9">
        <v>5148</v>
      </c>
      <c r="C24" s="9">
        <v>0</v>
      </c>
      <c r="D24" s="9">
        <v>0</v>
      </c>
      <c r="E24" s="9">
        <v>189</v>
      </c>
      <c r="F24" s="9">
        <v>234</v>
      </c>
      <c r="G24" s="9">
        <v>7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f t="shared" si="0"/>
        <v>430</v>
      </c>
      <c r="P24" s="11">
        <f t="shared" si="1"/>
        <v>1.2043468518933453E-2</v>
      </c>
      <c r="Q24" s="12">
        <f t="shared" si="3"/>
        <v>28102</v>
      </c>
      <c r="R24" s="11">
        <f t="shared" si="2"/>
        <v>0.78708267981178581</v>
      </c>
      <c r="S24" s="14" t="str">
        <f t="shared" si="4"/>
        <v>A</v>
      </c>
      <c r="T24" s="16"/>
      <c r="U24" s="13"/>
      <c r="V24" s="13"/>
    </row>
    <row r="25" spans="1:22" x14ac:dyDescent="0.35">
      <c r="A25" s="9">
        <v>61299</v>
      </c>
      <c r="B25" s="9">
        <v>890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76</v>
      </c>
      <c r="L25" s="9">
        <v>87</v>
      </c>
      <c r="M25" s="9">
        <v>91</v>
      </c>
      <c r="N25" s="9">
        <v>132</v>
      </c>
      <c r="O25" s="9">
        <f t="shared" si="0"/>
        <v>386</v>
      </c>
      <c r="P25" s="11">
        <f t="shared" si="1"/>
        <v>1.0811113600717006E-2</v>
      </c>
      <c r="Q25" s="12">
        <f t="shared" si="3"/>
        <v>28488</v>
      </c>
      <c r="R25" s="11">
        <f t="shared" si="2"/>
        <v>0.79789379341250277</v>
      </c>
      <c r="S25" s="14" t="str">
        <f t="shared" si="4"/>
        <v>A</v>
      </c>
      <c r="T25" s="16"/>
      <c r="U25" s="13"/>
      <c r="V25" s="13"/>
    </row>
    <row r="26" spans="1:22" x14ac:dyDescent="0.35">
      <c r="A26" s="9">
        <v>41005</v>
      </c>
      <c r="B26" s="9">
        <v>4970</v>
      </c>
      <c r="C26" s="9">
        <v>0</v>
      </c>
      <c r="D26" s="9">
        <v>0</v>
      </c>
      <c r="E26" s="9">
        <v>123</v>
      </c>
      <c r="F26" s="9">
        <v>0</v>
      </c>
      <c r="G26" s="9">
        <v>4</v>
      </c>
      <c r="H26" s="9">
        <v>0</v>
      </c>
      <c r="I26" s="9">
        <v>0</v>
      </c>
      <c r="J26" s="9">
        <v>145</v>
      </c>
      <c r="K26" s="9">
        <v>0</v>
      </c>
      <c r="L26" s="9">
        <v>2</v>
      </c>
      <c r="M26" s="9">
        <v>101</v>
      </c>
      <c r="N26" s="9">
        <v>0</v>
      </c>
      <c r="O26" s="9">
        <f t="shared" si="0"/>
        <v>375</v>
      </c>
      <c r="P26" s="11">
        <f t="shared" si="1"/>
        <v>1.0503024871162895E-2</v>
      </c>
      <c r="Q26" s="12">
        <f t="shared" si="3"/>
        <v>28863</v>
      </c>
      <c r="R26" s="11">
        <f t="shared" si="2"/>
        <v>0.80839681828366572</v>
      </c>
      <c r="S26" s="14" t="str">
        <f t="shared" si="4"/>
        <v>B</v>
      </c>
      <c r="T26" s="16"/>
      <c r="U26" s="13"/>
      <c r="V26" s="13"/>
    </row>
    <row r="27" spans="1:22" x14ac:dyDescent="0.35">
      <c r="A27" s="9">
        <v>41132</v>
      </c>
      <c r="B27" s="9">
        <v>5033</v>
      </c>
      <c r="C27" s="9">
        <v>5</v>
      </c>
      <c r="D27" s="9">
        <v>0</v>
      </c>
      <c r="E27" s="9">
        <v>99</v>
      </c>
      <c r="F27" s="9">
        <v>6</v>
      </c>
      <c r="G27" s="9">
        <v>6</v>
      </c>
      <c r="H27" s="9">
        <v>4</v>
      </c>
      <c r="I27" s="9">
        <v>4</v>
      </c>
      <c r="J27" s="9">
        <v>103</v>
      </c>
      <c r="K27" s="9">
        <v>3</v>
      </c>
      <c r="L27" s="9">
        <v>4</v>
      </c>
      <c r="M27" s="9">
        <v>133</v>
      </c>
      <c r="N27" s="9">
        <v>7</v>
      </c>
      <c r="O27" s="9">
        <f t="shared" si="0"/>
        <v>374</v>
      </c>
      <c r="P27" s="11">
        <f t="shared" si="1"/>
        <v>1.0475016804839794E-2</v>
      </c>
      <c r="Q27" s="12">
        <f t="shared" si="3"/>
        <v>29237</v>
      </c>
      <c r="R27" s="11">
        <f t="shared" si="2"/>
        <v>0.81887183508850547</v>
      </c>
      <c r="S27" s="14" t="str">
        <f t="shared" si="4"/>
        <v>B</v>
      </c>
      <c r="T27" s="16"/>
      <c r="U27" s="13"/>
      <c r="V27" s="13"/>
    </row>
    <row r="28" spans="1:22" x14ac:dyDescent="0.35">
      <c r="A28" s="9">
        <v>29450</v>
      </c>
      <c r="B28" s="9">
        <v>5117</v>
      </c>
      <c r="C28" s="9">
        <v>0</v>
      </c>
      <c r="D28" s="9">
        <v>3</v>
      </c>
      <c r="E28" s="9">
        <v>154</v>
      </c>
      <c r="F28" s="9">
        <v>189</v>
      </c>
      <c r="G28" s="9">
        <v>8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f t="shared" si="0"/>
        <v>354</v>
      </c>
      <c r="P28" s="11">
        <f t="shared" si="1"/>
        <v>9.9148554783777734E-3</v>
      </c>
      <c r="Q28" s="12">
        <f t="shared" si="3"/>
        <v>29591</v>
      </c>
      <c r="R28" s="11">
        <f t="shared" si="2"/>
        <v>0.82878669056688326</v>
      </c>
      <c r="S28" s="14" t="str">
        <f t="shared" si="4"/>
        <v>B</v>
      </c>
      <c r="T28" s="16"/>
      <c r="U28" s="13"/>
      <c r="V28" s="13"/>
    </row>
    <row r="29" spans="1:22" x14ac:dyDescent="0.35">
      <c r="A29" s="9">
        <v>62467</v>
      </c>
      <c r="B29" s="9">
        <v>456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77</v>
      </c>
      <c r="L29" s="9">
        <v>88</v>
      </c>
      <c r="M29" s="9">
        <v>99</v>
      </c>
      <c r="N29" s="9">
        <v>77</v>
      </c>
      <c r="O29" s="9">
        <f t="shared" si="0"/>
        <v>341</v>
      </c>
      <c r="P29" s="11">
        <f t="shared" si="1"/>
        <v>9.55075061617746E-3</v>
      </c>
      <c r="Q29" s="12">
        <f t="shared" si="3"/>
        <v>29932</v>
      </c>
      <c r="R29" s="11">
        <f t="shared" si="2"/>
        <v>0.83833744118306075</v>
      </c>
      <c r="S29" s="14" t="str">
        <f t="shared" si="4"/>
        <v>B</v>
      </c>
      <c r="T29" s="16"/>
      <c r="U29" s="13"/>
      <c r="V29" s="13"/>
    </row>
    <row r="30" spans="1:22" x14ac:dyDescent="0.35">
      <c r="A30" s="9">
        <v>62932</v>
      </c>
      <c r="B30" s="9">
        <v>234</v>
      </c>
      <c r="C30" s="9">
        <v>0</v>
      </c>
      <c r="D30" s="9">
        <v>7</v>
      </c>
      <c r="E30" s="9">
        <v>88</v>
      </c>
      <c r="F30" s="9">
        <v>97</v>
      </c>
      <c r="G30" s="9">
        <v>65</v>
      </c>
      <c r="H30" s="9">
        <v>76</v>
      </c>
      <c r="I30" s="9">
        <v>6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f t="shared" si="0"/>
        <v>339</v>
      </c>
      <c r="P30" s="11">
        <f t="shared" si="1"/>
        <v>9.4947344835312562E-3</v>
      </c>
      <c r="Q30" s="12">
        <f t="shared" si="3"/>
        <v>30271</v>
      </c>
      <c r="R30" s="11">
        <f t="shared" si="2"/>
        <v>0.84783217566659197</v>
      </c>
      <c r="S30" s="14" t="str">
        <f t="shared" si="4"/>
        <v>B</v>
      </c>
      <c r="T30" s="16"/>
      <c r="U30" s="13"/>
      <c r="V30" s="13"/>
    </row>
    <row r="31" spans="1:22" x14ac:dyDescent="0.35">
      <c r="A31" s="9">
        <v>23193</v>
      </c>
      <c r="B31" s="9">
        <v>4260</v>
      </c>
      <c r="C31" s="9">
        <v>0</v>
      </c>
      <c r="D31" s="9">
        <v>9</v>
      </c>
      <c r="E31" s="9">
        <v>99</v>
      </c>
      <c r="F31" s="9">
        <v>0</v>
      </c>
      <c r="G31" s="9">
        <v>0</v>
      </c>
      <c r="H31" s="9">
        <v>123</v>
      </c>
      <c r="I31" s="9">
        <v>0</v>
      </c>
      <c r="J31" s="9">
        <v>0</v>
      </c>
      <c r="K31" s="9">
        <v>98</v>
      </c>
      <c r="L31" s="9">
        <v>0</v>
      </c>
      <c r="M31" s="9">
        <v>2</v>
      </c>
      <c r="N31" s="9">
        <v>0</v>
      </c>
      <c r="O31" s="9">
        <f t="shared" si="0"/>
        <v>331</v>
      </c>
      <c r="P31" s="11">
        <f t="shared" si="1"/>
        <v>9.2706699529464479E-3</v>
      </c>
      <c r="Q31" s="12">
        <f t="shared" si="3"/>
        <v>30602</v>
      </c>
      <c r="R31" s="11">
        <f t="shared" si="2"/>
        <v>0.85710284561953842</v>
      </c>
      <c r="S31" s="14" t="str">
        <f t="shared" si="4"/>
        <v>B</v>
      </c>
      <c r="T31" s="16"/>
      <c r="U31" s="13"/>
      <c r="V31" s="13"/>
    </row>
    <row r="32" spans="1:22" x14ac:dyDescent="0.35">
      <c r="A32" s="9">
        <v>20256</v>
      </c>
      <c r="B32" s="9">
        <v>1320</v>
      </c>
      <c r="C32" s="9">
        <v>0</v>
      </c>
      <c r="D32" s="9">
        <v>0</v>
      </c>
      <c r="E32" s="9">
        <v>9</v>
      </c>
      <c r="F32" s="9">
        <v>8</v>
      </c>
      <c r="G32" s="9">
        <v>156</v>
      </c>
      <c r="H32" s="9">
        <v>145</v>
      </c>
      <c r="I32" s="9">
        <v>7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f t="shared" si="0"/>
        <v>325</v>
      </c>
      <c r="P32" s="11">
        <f t="shared" si="1"/>
        <v>9.1026215550078417E-3</v>
      </c>
      <c r="Q32" s="12">
        <f t="shared" si="3"/>
        <v>30927</v>
      </c>
      <c r="R32" s="11">
        <f t="shared" si="2"/>
        <v>0.86620546717454627</v>
      </c>
      <c r="S32" s="14" t="str">
        <f t="shared" si="4"/>
        <v>B</v>
      </c>
      <c r="T32" s="16"/>
      <c r="U32" s="13"/>
      <c r="V32" s="13"/>
    </row>
    <row r="33" spans="1:22" x14ac:dyDescent="0.35">
      <c r="A33" s="9">
        <v>60466</v>
      </c>
      <c r="B33" s="9">
        <v>666</v>
      </c>
      <c r="C33" s="9">
        <v>0</v>
      </c>
      <c r="D33" s="9">
        <v>7</v>
      </c>
      <c r="E33" s="9">
        <v>77</v>
      </c>
      <c r="F33" s="9">
        <v>67</v>
      </c>
      <c r="G33" s="9">
        <v>76</v>
      </c>
      <c r="H33" s="9">
        <v>88</v>
      </c>
      <c r="I33" s="9">
        <v>5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f t="shared" si="0"/>
        <v>320</v>
      </c>
      <c r="P33" s="11">
        <f t="shared" si="1"/>
        <v>8.9625812233923366E-3</v>
      </c>
      <c r="Q33" s="12">
        <f t="shared" si="3"/>
        <v>31247</v>
      </c>
      <c r="R33" s="11">
        <f t="shared" si="2"/>
        <v>0.8751680483979386</v>
      </c>
      <c r="S33" s="14" t="str">
        <f t="shared" si="4"/>
        <v>B</v>
      </c>
      <c r="T33" s="16"/>
      <c r="U33" s="13"/>
      <c r="V33" s="13"/>
    </row>
    <row r="34" spans="1:22" x14ac:dyDescent="0.35">
      <c r="A34" s="9">
        <v>60176</v>
      </c>
      <c r="B34" s="9">
        <v>124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66</v>
      </c>
      <c r="L34" s="9">
        <v>78</v>
      </c>
      <c r="M34" s="9">
        <v>87</v>
      </c>
      <c r="N34" s="9">
        <v>83</v>
      </c>
      <c r="O34" s="9">
        <f t="shared" si="0"/>
        <v>314</v>
      </c>
      <c r="P34" s="11">
        <f t="shared" si="1"/>
        <v>8.7945328254537304E-3</v>
      </c>
      <c r="Q34" s="12">
        <f t="shared" si="3"/>
        <v>31561</v>
      </c>
      <c r="R34" s="11">
        <f t="shared" si="2"/>
        <v>0.88396258122339233</v>
      </c>
      <c r="S34" s="14" t="str">
        <f t="shared" si="4"/>
        <v>B</v>
      </c>
      <c r="T34" s="16"/>
      <c r="U34" s="13"/>
      <c r="V34" s="13"/>
    </row>
    <row r="35" spans="1:22" x14ac:dyDescent="0.35">
      <c r="A35" s="9">
        <v>33857</v>
      </c>
      <c r="B35" s="9">
        <v>5046</v>
      </c>
      <c r="C35" s="9">
        <v>0</v>
      </c>
      <c r="D35" s="9">
        <v>0</v>
      </c>
      <c r="E35" s="9">
        <v>87</v>
      </c>
      <c r="F35" s="9">
        <v>1</v>
      </c>
      <c r="G35" s="9">
        <v>1</v>
      </c>
      <c r="H35" s="9">
        <v>0</v>
      </c>
      <c r="I35" s="9">
        <v>0</v>
      </c>
      <c r="J35" s="9">
        <v>99</v>
      </c>
      <c r="K35" s="9">
        <v>0</v>
      </c>
      <c r="L35" s="9">
        <v>0</v>
      </c>
      <c r="M35" s="9">
        <v>123</v>
      </c>
      <c r="N35" s="9">
        <v>0</v>
      </c>
      <c r="O35" s="9">
        <f t="shared" ref="O35:O61" si="5">SUM(C35:N35)</f>
        <v>311</v>
      </c>
      <c r="P35" s="11">
        <f t="shared" ref="P35:P61" si="6">O35/$O$63</f>
        <v>8.7105086264844273E-3</v>
      </c>
      <c r="Q35" s="12">
        <f t="shared" si="3"/>
        <v>31872</v>
      </c>
      <c r="R35" s="11">
        <f t="shared" ref="R35:R61" si="7">Q35/$O$63</f>
        <v>0.89267308984987681</v>
      </c>
      <c r="S35" s="14" t="str">
        <f t="shared" si="4"/>
        <v>B</v>
      </c>
      <c r="T35" s="16"/>
      <c r="U35" s="13"/>
      <c r="V35" s="13"/>
    </row>
    <row r="36" spans="1:22" x14ac:dyDescent="0.35">
      <c r="A36" s="9">
        <v>64495</v>
      </c>
      <c r="B36" s="9">
        <v>56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76</v>
      </c>
      <c r="L36" s="9">
        <v>56</v>
      </c>
      <c r="M36" s="9">
        <v>98</v>
      </c>
      <c r="N36" s="9">
        <v>77</v>
      </c>
      <c r="O36" s="9">
        <f t="shared" si="5"/>
        <v>307</v>
      </c>
      <c r="P36" s="11">
        <f t="shared" si="6"/>
        <v>8.5984763611920232E-3</v>
      </c>
      <c r="Q36" s="12">
        <f t="shared" ref="Q36:Q61" si="8">Q35+O36</f>
        <v>32179</v>
      </c>
      <c r="R36" s="11">
        <f t="shared" si="7"/>
        <v>0.90127156621106874</v>
      </c>
      <c r="S36" s="14" t="str">
        <f t="shared" si="4"/>
        <v>B</v>
      </c>
      <c r="T36" s="16"/>
      <c r="U36" s="13"/>
      <c r="V36" s="13"/>
    </row>
    <row r="37" spans="1:22" x14ac:dyDescent="0.35">
      <c r="A37" s="9">
        <v>20356</v>
      </c>
      <c r="B37" s="9">
        <v>1250</v>
      </c>
      <c r="C37" s="9">
        <v>0</v>
      </c>
      <c r="D37" s="9">
        <v>0</v>
      </c>
      <c r="E37" s="9">
        <v>0</v>
      </c>
      <c r="F37" s="9">
        <v>0</v>
      </c>
      <c r="G37" s="9">
        <v>109</v>
      </c>
      <c r="H37" s="9">
        <v>150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f t="shared" si="5"/>
        <v>259</v>
      </c>
      <c r="P37" s="11">
        <f t="shared" si="6"/>
        <v>7.2540891776831729E-3</v>
      </c>
      <c r="Q37" s="12">
        <f t="shared" si="8"/>
        <v>32438</v>
      </c>
      <c r="R37" s="11">
        <f t="shared" si="7"/>
        <v>0.90852565538875196</v>
      </c>
      <c r="S37" s="14" t="str">
        <f t="shared" si="4"/>
        <v>B</v>
      </c>
      <c r="T37" s="16"/>
      <c r="U37" s="13"/>
      <c r="V37" s="13"/>
    </row>
    <row r="38" spans="1:22" x14ac:dyDescent="0.35">
      <c r="A38" s="9">
        <v>37600</v>
      </c>
      <c r="B38" s="9">
        <v>4935</v>
      </c>
      <c r="C38" s="9">
        <v>7</v>
      </c>
      <c r="D38" s="9">
        <v>4</v>
      </c>
      <c r="E38" s="9">
        <v>46</v>
      </c>
      <c r="F38" s="9">
        <v>0</v>
      </c>
      <c r="G38" s="9">
        <v>0</v>
      </c>
      <c r="H38" s="9">
        <v>0</v>
      </c>
      <c r="I38" s="9">
        <v>0</v>
      </c>
      <c r="J38" s="9">
        <v>78</v>
      </c>
      <c r="K38" s="9">
        <v>0</v>
      </c>
      <c r="L38" s="9">
        <v>0</v>
      </c>
      <c r="M38" s="9">
        <v>99</v>
      </c>
      <c r="N38" s="9">
        <v>0</v>
      </c>
      <c r="O38" s="9">
        <f t="shared" si="5"/>
        <v>234</v>
      </c>
      <c r="P38" s="11">
        <f t="shared" si="6"/>
        <v>6.5538875196056463E-3</v>
      </c>
      <c r="Q38" s="12">
        <f t="shared" si="8"/>
        <v>32672</v>
      </c>
      <c r="R38" s="11">
        <f t="shared" si="7"/>
        <v>0.91507954290835758</v>
      </c>
      <c r="S38" s="14" t="str">
        <f t="shared" si="4"/>
        <v>B</v>
      </c>
      <c r="T38" s="16"/>
      <c r="U38" s="13"/>
      <c r="V38" s="13"/>
    </row>
    <row r="39" spans="1:22" x14ac:dyDescent="0.35">
      <c r="A39" s="9">
        <v>60467</v>
      </c>
      <c r="B39" s="9">
        <v>443</v>
      </c>
      <c r="C39" s="9">
        <v>0</v>
      </c>
      <c r="D39" s="9">
        <v>4</v>
      </c>
      <c r="E39" s="9">
        <v>44</v>
      </c>
      <c r="F39" s="9">
        <v>55</v>
      </c>
      <c r="G39" s="9">
        <v>43</v>
      </c>
      <c r="H39" s="9">
        <v>76</v>
      </c>
      <c r="I39" s="9">
        <v>3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f t="shared" si="5"/>
        <v>225</v>
      </c>
      <c r="P39" s="11">
        <f t="shared" si="6"/>
        <v>6.301814922697737E-3</v>
      </c>
      <c r="Q39" s="12">
        <f t="shared" si="8"/>
        <v>32897</v>
      </c>
      <c r="R39" s="11">
        <f t="shared" si="7"/>
        <v>0.92138135783105535</v>
      </c>
      <c r="S39" s="14" t="str">
        <f t="shared" si="4"/>
        <v>B</v>
      </c>
      <c r="T39" s="16"/>
      <c r="U39" s="13"/>
      <c r="V39" s="13"/>
    </row>
    <row r="40" spans="1:22" x14ac:dyDescent="0.35">
      <c r="A40" s="9">
        <v>20593</v>
      </c>
      <c r="B40" s="9">
        <v>1000</v>
      </c>
      <c r="C40" s="9">
        <v>18</v>
      </c>
      <c r="D40" s="9">
        <v>18</v>
      </c>
      <c r="E40" s="9">
        <v>20</v>
      </c>
      <c r="F40" s="9">
        <v>22</v>
      </c>
      <c r="G40" s="9">
        <v>24</v>
      </c>
      <c r="H40" s="9">
        <v>17</v>
      </c>
      <c r="I40" s="9">
        <v>14</v>
      </c>
      <c r="J40" s="9">
        <v>15</v>
      </c>
      <c r="K40" s="9">
        <v>23</v>
      </c>
      <c r="L40" s="9">
        <v>14</v>
      </c>
      <c r="M40" s="9">
        <v>19</v>
      </c>
      <c r="N40" s="9">
        <v>20</v>
      </c>
      <c r="O40" s="9">
        <f t="shared" si="5"/>
        <v>224</v>
      </c>
      <c r="P40" s="11">
        <f t="shared" si="6"/>
        <v>6.273806856374636E-3</v>
      </c>
      <c r="Q40" s="12">
        <f t="shared" si="8"/>
        <v>33121</v>
      </c>
      <c r="R40" s="11">
        <f t="shared" si="7"/>
        <v>0.92765516468743003</v>
      </c>
      <c r="S40" s="14" t="str">
        <f t="shared" si="4"/>
        <v>B</v>
      </c>
      <c r="T40" s="16"/>
      <c r="U40" s="13"/>
      <c r="V40" s="13"/>
    </row>
    <row r="41" spans="1:22" x14ac:dyDescent="0.35">
      <c r="A41" s="9">
        <v>26867</v>
      </c>
      <c r="B41" s="9">
        <v>4941</v>
      </c>
      <c r="C41" s="9">
        <v>4</v>
      </c>
      <c r="D41" s="9">
        <v>1</v>
      </c>
      <c r="E41" s="9">
        <v>67</v>
      </c>
      <c r="F41" s="9">
        <v>0</v>
      </c>
      <c r="G41" s="9">
        <v>1</v>
      </c>
      <c r="H41" s="9">
        <v>1</v>
      </c>
      <c r="I41" s="9">
        <v>0</v>
      </c>
      <c r="J41" s="9">
        <v>88</v>
      </c>
      <c r="K41" s="9">
        <v>4</v>
      </c>
      <c r="L41" s="9">
        <v>3</v>
      </c>
      <c r="M41" s="9">
        <v>49</v>
      </c>
      <c r="N41" s="9">
        <v>3</v>
      </c>
      <c r="O41" s="9">
        <f t="shared" si="5"/>
        <v>221</v>
      </c>
      <c r="P41" s="11">
        <f t="shared" si="6"/>
        <v>6.1897826574053329E-3</v>
      </c>
      <c r="Q41" s="12">
        <f t="shared" si="8"/>
        <v>33342</v>
      </c>
      <c r="R41" s="11">
        <f t="shared" si="7"/>
        <v>0.93384494734483536</v>
      </c>
      <c r="S41" s="14" t="str">
        <f t="shared" si="4"/>
        <v>B</v>
      </c>
      <c r="T41" s="16"/>
      <c r="U41" s="13"/>
      <c r="V41" s="13"/>
    </row>
    <row r="42" spans="1:22" x14ac:dyDescent="0.35">
      <c r="A42" s="9">
        <v>33854</v>
      </c>
      <c r="B42" s="9">
        <v>4920</v>
      </c>
      <c r="C42" s="9">
        <v>1</v>
      </c>
      <c r="D42" s="9">
        <v>1</v>
      </c>
      <c r="E42" s="9">
        <v>55</v>
      </c>
      <c r="F42" s="9">
        <v>0</v>
      </c>
      <c r="G42" s="9">
        <v>3</v>
      </c>
      <c r="H42" s="9">
        <v>0</v>
      </c>
      <c r="I42" s="9">
        <v>0</v>
      </c>
      <c r="J42" s="9">
        <v>66</v>
      </c>
      <c r="K42" s="9">
        <v>0</v>
      </c>
      <c r="L42" s="9">
        <v>0</v>
      </c>
      <c r="M42" s="9">
        <v>77</v>
      </c>
      <c r="N42" s="9">
        <v>0</v>
      </c>
      <c r="O42" s="9">
        <f t="shared" si="5"/>
        <v>203</v>
      </c>
      <c r="P42" s="11">
        <f t="shared" si="6"/>
        <v>5.6856374635895135E-3</v>
      </c>
      <c r="Q42" s="12">
        <f t="shared" si="8"/>
        <v>33545</v>
      </c>
      <c r="R42" s="11">
        <f t="shared" si="7"/>
        <v>0.93953058480842477</v>
      </c>
      <c r="S42" s="14" t="str">
        <f t="shared" si="4"/>
        <v>B</v>
      </c>
      <c r="T42" s="16"/>
      <c r="U42" s="13"/>
      <c r="V42" s="13"/>
    </row>
    <row r="43" spans="1:22" x14ac:dyDescent="0.35">
      <c r="A43" s="9">
        <v>29060</v>
      </c>
      <c r="B43" s="9">
        <v>5078</v>
      </c>
      <c r="C43" s="9">
        <v>0</v>
      </c>
      <c r="D43" s="9">
        <v>0</v>
      </c>
      <c r="E43" s="9">
        <v>89</v>
      </c>
      <c r="F43" s="9">
        <v>99</v>
      </c>
      <c r="G43" s="9">
        <v>3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f t="shared" si="5"/>
        <v>191</v>
      </c>
      <c r="P43" s="11">
        <f t="shared" si="6"/>
        <v>5.3495406677123011E-3</v>
      </c>
      <c r="Q43" s="12">
        <f t="shared" si="8"/>
        <v>33736</v>
      </c>
      <c r="R43" s="11">
        <f t="shared" si="7"/>
        <v>0.94488012547613709</v>
      </c>
      <c r="S43" s="14" t="str">
        <f t="shared" si="4"/>
        <v>B</v>
      </c>
      <c r="T43" s="16"/>
      <c r="U43" s="13"/>
      <c r="V43" s="13"/>
    </row>
    <row r="44" spans="1:22" x14ac:dyDescent="0.35">
      <c r="A44" s="9">
        <v>29990</v>
      </c>
      <c r="B44" s="9">
        <v>4995</v>
      </c>
      <c r="C44" s="9">
        <v>1</v>
      </c>
      <c r="D44" s="9">
        <v>2</v>
      </c>
      <c r="E44" s="9">
        <v>78</v>
      </c>
      <c r="F44" s="9">
        <v>4</v>
      </c>
      <c r="G44" s="9">
        <v>2</v>
      </c>
      <c r="H44" s="9">
        <v>4</v>
      </c>
      <c r="I44" s="9">
        <v>6</v>
      </c>
      <c r="J44" s="9">
        <v>69</v>
      </c>
      <c r="K44" s="9">
        <v>4</v>
      </c>
      <c r="L44" s="9">
        <v>0</v>
      </c>
      <c r="M44" s="9">
        <v>0</v>
      </c>
      <c r="N44" s="9">
        <v>0</v>
      </c>
      <c r="O44" s="9">
        <f t="shared" si="5"/>
        <v>170</v>
      </c>
      <c r="P44" s="11">
        <f t="shared" si="6"/>
        <v>4.7613712749271786E-3</v>
      </c>
      <c r="Q44" s="12">
        <f t="shared" si="8"/>
        <v>33906</v>
      </c>
      <c r="R44" s="11">
        <f t="shared" si="7"/>
        <v>0.94964149675106435</v>
      </c>
      <c r="S44" s="14" t="str">
        <f t="shared" si="4"/>
        <v>B</v>
      </c>
      <c r="T44" s="16"/>
      <c r="U44" s="13"/>
      <c r="V44" s="13"/>
    </row>
    <row r="45" spans="1:22" x14ac:dyDescent="0.35">
      <c r="A45" s="9">
        <v>35627</v>
      </c>
      <c r="B45" s="9">
        <v>4845</v>
      </c>
      <c r="C45" s="9">
        <v>20</v>
      </c>
      <c r="D45" s="9">
        <v>11</v>
      </c>
      <c r="E45" s="9">
        <v>5</v>
      </c>
      <c r="F45" s="9">
        <v>21</v>
      </c>
      <c r="G45" s="9">
        <v>6</v>
      </c>
      <c r="H45" s="9">
        <v>20</v>
      </c>
      <c r="I45" s="9">
        <v>3</v>
      </c>
      <c r="J45" s="9">
        <v>20</v>
      </c>
      <c r="K45" s="9">
        <v>17</v>
      </c>
      <c r="L45" s="9">
        <v>6</v>
      </c>
      <c r="M45" s="9">
        <v>3</v>
      </c>
      <c r="N45" s="9">
        <v>15</v>
      </c>
      <c r="O45" s="9">
        <f t="shared" si="5"/>
        <v>147</v>
      </c>
      <c r="P45" s="11">
        <f t="shared" si="6"/>
        <v>4.1171857494958549E-3</v>
      </c>
      <c r="Q45" s="12">
        <f t="shared" si="8"/>
        <v>34053</v>
      </c>
      <c r="R45" s="11">
        <f t="shared" si="7"/>
        <v>0.95375868250056017</v>
      </c>
      <c r="S45" s="14" t="str">
        <f t="shared" si="4"/>
        <v>C</v>
      </c>
      <c r="T45" s="16"/>
      <c r="U45" s="13"/>
      <c r="V45" s="13"/>
    </row>
    <row r="46" spans="1:22" x14ac:dyDescent="0.35">
      <c r="A46" s="9">
        <v>49813</v>
      </c>
      <c r="B46" s="9">
        <v>4868</v>
      </c>
      <c r="C46" s="9">
        <v>14</v>
      </c>
      <c r="D46" s="9">
        <v>7</v>
      </c>
      <c r="E46" s="9">
        <v>12</v>
      </c>
      <c r="F46" s="9">
        <v>15</v>
      </c>
      <c r="G46" s="9">
        <v>12</v>
      </c>
      <c r="H46" s="9">
        <v>11</v>
      </c>
      <c r="I46" s="9">
        <v>4</v>
      </c>
      <c r="J46" s="9">
        <v>14</v>
      </c>
      <c r="K46" s="9">
        <v>14</v>
      </c>
      <c r="L46" s="9">
        <v>13</v>
      </c>
      <c r="M46" s="9">
        <v>5</v>
      </c>
      <c r="N46" s="9">
        <v>12</v>
      </c>
      <c r="O46" s="9">
        <f t="shared" si="5"/>
        <v>133</v>
      </c>
      <c r="P46" s="11">
        <f t="shared" si="6"/>
        <v>3.72507282097244E-3</v>
      </c>
      <c r="Q46" s="12">
        <f t="shared" si="8"/>
        <v>34186</v>
      </c>
      <c r="R46" s="11">
        <f t="shared" si="7"/>
        <v>0.95748375532153263</v>
      </c>
      <c r="S46" s="14" t="str">
        <f t="shared" si="4"/>
        <v>C</v>
      </c>
      <c r="T46" s="16"/>
      <c r="U46" s="13"/>
      <c r="V46" s="13"/>
    </row>
    <row r="47" spans="1:22" x14ac:dyDescent="0.35">
      <c r="A47" s="9">
        <v>60482</v>
      </c>
      <c r="B47" s="9">
        <v>33</v>
      </c>
      <c r="C47" s="9">
        <v>14</v>
      </c>
      <c r="D47" s="9">
        <v>7</v>
      </c>
      <c r="E47" s="9">
        <v>10</v>
      </c>
      <c r="F47" s="9">
        <v>15</v>
      </c>
      <c r="G47" s="9">
        <v>8</v>
      </c>
      <c r="H47" s="9">
        <v>10</v>
      </c>
      <c r="I47" s="9">
        <v>11</v>
      </c>
      <c r="J47" s="9">
        <v>10</v>
      </c>
      <c r="K47" s="9">
        <v>11</v>
      </c>
      <c r="L47" s="9">
        <v>12</v>
      </c>
      <c r="M47" s="9">
        <v>11</v>
      </c>
      <c r="N47" s="9">
        <v>11</v>
      </c>
      <c r="O47" s="9">
        <f t="shared" si="5"/>
        <v>130</v>
      </c>
      <c r="P47" s="11">
        <f t="shared" si="6"/>
        <v>3.641048622003137E-3</v>
      </c>
      <c r="Q47" s="12">
        <f t="shared" si="8"/>
        <v>34316</v>
      </c>
      <c r="R47" s="11">
        <f t="shared" si="7"/>
        <v>0.96112480394353572</v>
      </c>
      <c r="S47" s="14" t="str">
        <f t="shared" si="4"/>
        <v>C</v>
      </c>
      <c r="T47" s="16"/>
      <c r="U47" s="13"/>
      <c r="V47" s="13"/>
    </row>
    <row r="48" spans="1:22" x14ac:dyDescent="0.35">
      <c r="A48" s="9">
        <v>29095</v>
      </c>
      <c r="B48" s="9">
        <v>4668</v>
      </c>
      <c r="C48" s="9">
        <v>13</v>
      </c>
      <c r="D48" s="9">
        <v>7</v>
      </c>
      <c r="E48" s="9">
        <v>6</v>
      </c>
      <c r="F48" s="9">
        <v>10</v>
      </c>
      <c r="G48" s="9">
        <v>12</v>
      </c>
      <c r="H48" s="9">
        <v>12</v>
      </c>
      <c r="I48" s="9">
        <v>8</v>
      </c>
      <c r="J48" s="9">
        <v>8</v>
      </c>
      <c r="K48" s="9">
        <v>12</v>
      </c>
      <c r="L48" s="9">
        <v>7</v>
      </c>
      <c r="M48" s="9">
        <v>11</v>
      </c>
      <c r="N48" s="9">
        <v>13</v>
      </c>
      <c r="O48" s="9">
        <f t="shared" si="5"/>
        <v>119</v>
      </c>
      <c r="P48" s="11">
        <f t="shared" si="6"/>
        <v>3.3329598924490252E-3</v>
      </c>
      <c r="Q48" s="12">
        <f t="shared" si="8"/>
        <v>34435</v>
      </c>
      <c r="R48" s="11">
        <f t="shared" si="7"/>
        <v>0.9644577638359848</v>
      </c>
      <c r="S48" s="14" t="str">
        <f t="shared" si="4"/>
        <v>C</v>
      </c>
      <c r="T48" s="16"/>
      <c r="U48" s="13"/>
      <c r="V48" s="13"/>
    </row>
    <row r="49" spans="1:22" x14ac:dyDescent="0.35">
      <c r="A49" s="9">
        <v>26657</v>
      </c>
      <c r="B49" s="9">
        <v>4646</v>
      </c>
      <c r="C49" s="9">
        <v>8</v>
      </c>
      <c r="D49" s="9">
        <v>2</v>
      </c>
      <c r="E49" s="9">
        <v>6</v>
      </c>
      <c r="F49" s="9">
        <v>13</v>
      </c>
      <c r="G49" s="9">
        <v>6</v>
      </c>
      <c r="H49" s="9">
        <v>11</v>
      </c>
      <c r="I49" s="9">
        <v>12</v>
      </c>
      <c r="J49" s="9">
        <v>11</v>
      </c>
      <c r="K49" s="9">
        <v>13</v>
      </c>
      <c r="L49" s="9">
        <v>6</v>
      </c>
      <c r="M49" s="9">
        <v>14</v>
      </c>
      <c r="N49" s="9">
        <v>14</v>
      </c>
      <c r="O49" s="9">
        <f t="shared" si="5"/>
        <v>116</v>
      </c>
      <c r="P49" s="11">
        <f t="shared" si="6"/>
        <v>3.2489356934797221E-3</v>
      </c>
      <c r="Q49" s="12">
        <f t="shared" si="8"/>
        <v>34551</v>
      </c>
      <c r="R49" s="11">
        <f t="shared" si="7"/>
        <v>0.96770669952946453</v>
      </c>
      <c r="S49" s="14" t="str">
        <f t="shared" si="4"/>
        <v>C</v>
      </c>
      <c r="T49" s="16"/>
      <c r="U49" s="13"/>
      <c r="V49" s="13"/>
    </row>
    <row r="50" spans="1:22" x14ac:dyDescent="0.35">
      <c r="A50" s="9">
        <v>60481</v>
      </c>
      <c r="B50" s="9">
        <v>368</v>
      </c>
      <c r="C50" s="9">
        <v>4</v>
      </c>
      <c r="D50" s="9">
        <v>11</v>
      </c>
      <c r="E50" s="9">
        <v>5</v>
      </c>
      <c r="F50" s="9">
        <v>8</v>
      </c>
      <c r="G50" s="9">
        <v>14</v>
      </c>
      <c r="H50" s="9">
        <v>7</v>
      </c>
      <c r="I50" s="9">
        <v>7</v>
      </c>
      <c r="J50" s="9">
        <v>11</v>
      </c>
      <c r="K50" s="9">
        <v>13</v>
      </c>
      <c r="L50" s="9">
        <v>13</v>
      </c>
      <c r="M50" s="9">
        <v>7</v>
      </c>
      <c r="N50" s="9">
        <v>14</v>
      </c>
      <c r="O50" s="9">
        <f t="shared" si="5"/>
        <v>114</v>
      </c>
      <c r="P50" s="11">
        <f t="shared" si="6"/>
        <v>3.19291956083352E-3</v>
      </c>
      <c r="Q50" s="12">
        <f t="shared" si="8"/>
        <v>34665</v>
      </c>
      <c r="R50" s="11">
        <f t="shared" si="7"/>
        <v>0.97089961909029798</v>
      </c>
      <c r="S50" s="14" t="str">
        <f t="shared" si="4"/>
        <v>C</v>
      </c>
      <c r="T50" s="16"/>
      <c r="U50" s="13"/>
      <c r="V50" s="13"/>
    </row>
    <row r="51" spans="1:22" x14ac:dyDescent="0.35">
      <c r="A51" s="9">
        <v>62069</v>
      </c>
      <c r="B51" s="9">
        <v>447</v>
      </c>
      <c r="C51" s="9">
        <v>12</v>
      </c>
      <c r="D51" s="9">
        <v>6</v>
      </c>
      <c r="E51" s="9">
        <v>9</v>
      </c>
      <c r="F51" s="9">
        <v>4</v>
      </c>
      <c r="G51" s="9">
        <v>7</v>
      </c>
      <c r="H51" s="9">
        <v>11</v>
      </c>
      <c r="I51" s="9">
        <v>14</v>
      </c>
      <c r="J51" s="9">
        <v>6</v>
      </c>
      <c r="K51" s="9">
        <v>12</v>
      </c>
      <c r="L51" s="9">
        <v>6</v>
      </c>
      <c r="M51" s="9">
        <v>7</v>
      </c>
      <c r="N51" s="9">
        <v>13</v>
      </c>
      <c r="O51" s="9">
        <f t="shared" si="5"/>
        <v>107</v>
      </c>
      <c r="P51" s="11">
        <f t="shared" si="6"/>
        <v>2.9968630965718128E-3</v>
      </c>
      <c r="Q51" s="12">
        <f t="shared" si="8"/>
        <v>34772</v>
      </c>
      <c r="R51" s="11">
        <f t="shared" si="7"/>
        <v>0.97389648218686986</v>
      </c>
      <c r="S51" s="14" t="str">
        <f t="shared" si="4"/>
        <v>C</v>
      </c>
      <c r="T51" s="16"/>
      <c r="U51" s="13"/>
      <c r="V51" s="13"/>
    </row>
    <row r="52" spans="1:22" x14ac:dyDescent="0.35">
      <c r="A52" s="9">
        <v>27430</v>
      </c>
      <c r="B52" s="9">
        <v>4779</v>
      </c>
      <c r="C52" s="9">
        <v>13</v>
      </c>
      <c r="D52" s="9">
        <v>4</v>
      </c>
      <c r="E52" s="9">
        <v>14</v>
      </c>
      <c r="F52" s="9">
        <v>12</v>
      </c>
      <c r="G52" s="9">
        <v>9</v>
      </c>
      <c r="H52" s="9">
        <v>7</v>
      </c>
      <c r="I52" s="9">
        <v>3</v>
      </c>
      <c r="J52" s="9">
        <v>8</v>
      </c>
      <c r="K52" s="9">
        <v>15</v>
      </c>
      <c r="L52" s="9">
        <v>10</v>
      </c>
      <c r="M52" s="9">
        <v>5</v>
      </c>
      <c r="N52" s="9">
        <v>4</v>
      </c>
      <c r="O52" s="9">
        <f t="shared" si="5"/>
        <v>104</v>
      </c>
      <c r="P52" s="11">
        <f t="shared" si="6"/>
        <v>2.9128388976025093E-3</v>
      </c>
      <c r="Q52" s="12">
        <f t="shared" si="8"/>
        <v>34876</v>
      </c>
      <c r="R52" s="11">
        <f t="shared" si="7"/>
        <v>0.97680932108447238</v>
      </c>
      <c r="S52" s="14" t="str">
        <f t="shared" si="4"/>
        <v>C</v>
      </c>
      <c r="T52" s="16"/>
      <c r="U52" s="13"/>
      <c r="V52" s="13"/>
    </row>
    <row r="53" spans="1:22" x14ac:dyDescent="0.35">
      <c r="A53" s="9">
        <v>28900</v>
      </c>
      <c r="B53" s="9">
        <v>4718</v>
      </c>
      <c r="C53" s="9">
        <v>2</v>
      </c>
      <c r="D53" s="9">
        <v>13</v>
      </c>
      <c r="E53" s="9">
        <v>13</v>
      </c>
      <c r="F53" s="9">
        <v>6</v>
      </c>
      <c r="G53" s="9">
        <v>4</v>
      </c>
      <c r="H53" s="9">
        <v>4</v>
      </c>
      <c r="I53" s="9">
        <v>8</v>
      </c>
      <c r="J53" s="9">
        <v>12</v>
      </c>
      <c r="K53" s="9">
        <v>5</v>
      </c>
      <c r="L53" s="9">
        <v>9</v>
      </c>
      <c r="M53" s="9">
        <v>15</v>
      </c>
      <c r="N53" s="9">
        <v>12</v>
      </c>
      <c r="O53" s="9">
        <f t="shared" si="5"/>
        <v>103</v>
      </c>
      <c r="P53" s="11">
        <f t="shared" si="6"/>
        <v>2.8848308312794083E-3</v>
      </c>
      <c r="Q53" s="12">
        <f t="shared" si="8"/>
        <v>34979</v>
      </c>
      <c r="R53" s="11">
        <f t="shared" si="7"/>
        <v>0.97969415191575171</v>
      </c>
      <c r="S53" s="14" t="str">
        <f t="shared" si="4"/>
        <v>C</v>
      </c>
      <c r="T53" s="16"/>
      <c r="U53" s="13"/>
      <c r="V53" s="13"/>
    </row>
    <row r="54" spans="1:22" x14ac:dyDescent="0.35">
      <c r="A54" s="9">
        <v>35361</v>
      </c>
      <c r="B54" s="9">
        <v>4817</v>
      </c>
      <c r="C54" s="9">
        <v>7</v>
      </c>
      <c r="D54" s="9">
        <v>7</v>
      </c>
      <c r="E54" s="9">
        <v>9</v>
      </c>
      <c r="F54" s="9">
        <v>7</v>
      </c>
      <c r="G54" s="9">
        <v>5</v>
      </c>
      <c r="H54" s="9">
        <v>7</v>
      </c>
      <c r="I54" s="9">
        <v>11</v>
      </c>
      <c r="J54" s="9">
        <v>8</v>
      </c>
      <c r="K54" s="9">
        <v>7</v>
      </c>
      <c r="L54" s="9">
        <v>13</v>
      </c>
      <c r="M54" s="9">
        <v>14</v>
      </c>
      <c r="N54" s="9">
        <v>7</v>
      </c>
      <c r="O54" s="9">
        <f t="shared" si="5"/>
        <v>102</v>
      </c>
      <c r="P54" s="11">
        <f t="shared" si="6"/>
        <v>2.8568227649563072E-3</v>
      </c>
      <c r="Q54" s="12">
        <f t="shared" si="8"/>
        <v>35081</v>
      </c>
      <c r="R54" s="11">
        <f t="shared" si="7"/>
        <v>0.98255097468070807</v>
      </c>
      <c r="S54" s="14" t="str">
        <f t="shared" si="4"/>
        <v>C</v>
      </c>
      <c r="T54" s="16"/>
      <c r="U54" s="13"/>
      <c r="V54" s="13"/>
    </row>
    <row r="55" spans="1:22" x14ac:dyDescent="0.35">
      <c r="A55" s="9">
        <v>60474</v>
      </c>
      <c r="B55" s="9">
        <v>543</v>
      </c>
      <c r="C55" s="9">
        <v>6</v>
      </c>
      <c r="D55" s="9">
        <v>8</v>
      </c>
      <c r="E55" s="9">
        <v>12</v>
      </c>
      <c r="F55" s="9">
        <v>15</v>
      </c>
      <c r="G55" s="9">
        <v>9</v>
      </c>
      <c r="H55" s="9">
        <v>9</v>
      </c>
      <c r="I55" s="9">
        <v>5</v>
      </c>
      <c r="J55" s="9">
        <v>3</v>
      </c>
      <c r="K55" s="9">
        <v>4</v>
      </c>
      <c r="L55" s="9">
        <v>10</v>
      </c>
      <c r="M55" s="9">
        <v>15</v>
      </c>
      <c r="N55" s="9">
        <v>6</v>
      </c>
      <c r="O55" s="9">
        <f t="shared" si="5"/>
        <v>102</v>
      </c>
      <c r="P55" s="11">
        <f t="shared" si="6"/>
        <v>2.8568227649563072E-3</v>
      </c>
      <c r="Q55" s="12">
        <f t="shared" si="8"/>
        <v>35183</v>
      </c>
      <c r="R55" s="11">
        <f t="shared" si="7"/>
        <v>0.98540779744566431</v>
      </c>
      <c r="S55" s="14" t="str">
        <f t="shared" si="4"/>
        <v>C</v>
      </c>
      <c r="T55" s="16"/>
      <c r="U55" s="13"/>
      <c r="V55" s="13"/>
    </row>
    <row r="56" spans="1:22" x14ac:dyDescent="0.35">
      <c r="A56" s="9">
        <v>20592</v>
      </c>
      <c r="B56" s="9">
        <v>600</v>
      </c>
      <c r="C56" s="9">
        <v>4</v>
      </c>
      <c r="D56" s="9">
        <v>9</v>
      </c>
      <c r="E56" s="9">
        <v>8</v>
      </c>
      <c r="F56" s="9">
        <v>12</v>
      </c>
      <c r="G56" s="9">
        <v>2</v>
      </c>
      <c r="H56" s="9">
        <v>5</v>
      </c>
      <c r="I56" s="9">
        <v>4</v>
      </c>
      <c r="J56" s="9">
        <v>13</v>
      </c>
      <c r="K56" s="9">
        <v>12</v>
      </c>
      <c r="L56" s="9">
        <v>14</v>
      </c>
      <c r="M56" s="9">
        <v>6</v>
      </c>
      <c r="N56" s="9">
        <v>6</v>
      </c>
      <c r="O56" s="9">
        <f t="shared" si="5"/>
        <v>95</v>
      </c>
      <c r="P56" s="11">
        <f t="shared" si="6"/>
        <v>2.6607663006946E-3</v>
      </c>
      <c r="Q56" s="12">
        <f t="shared" si="8"/>
        <v>35278</v>
      </c>
      <c r="R56" s="11">
        <f t="shared" si="7"/>
        <v>0.98806856374635899</v>
      </c>
      <c r="S56" s="14" t="str">
        <f t="shared" si="4"/>
        <v>C</v>
      </c>
      <c r="T56" s="16"/>
      <c r="U56" s="13"/>
      <c r="V56" s="13"/>
    </row>
    <row r="57" spans="1:22" x14ac:dyDescent="0.35">
      <c r="A57" s="9">
        <v>62068</v>
      </c>
      <c r="B57" s="9">
        <v>74</v>
      </c>
      <c r="C57" s="9">
        <v>7</v>
      </c>
      <c r="D57" s="9">
        <v>12</v>
      </c>
      <c r="E57" s="9">
        <v>4</v>
      </c>
      <c r="F57" s="9">
        <v>12</v>
      </c>
      <c r="G57" s="9">
        <v>5</v>
      </c>
      <c r="H57" s="9">
        <v>8</v>
      </c>
      <c r="I57" s="9">
        <v>9</v>
      </c>
      <c r="J57" s="9">
        <v>4</v>
      </c>
      <c r="K57" s="9">
        <v>12</v>
      </c>
      <c r="L57" s="9">
        <v>3</v>
      </c>
      <c r="M57" s="9">
        <v>4</v>
      </c>
      <c r="N57" s="9">
        <v>15</v>
      </c>
      <c r="O57" s="9">
        <f t="shared" si="5"/>
        <v>95</v>
      </c>
      <c r="P57" s="11">
        <f t="shared" si="6"/>
        <v>2.6607663006946E-3</v>
      </c>
      <c r="Q57" s="12">
        <f t="shared" si="8"/>
        <v>35373</v>
      </c>
      <c r="R57" s="11">
        <f t="shared" si="7"/>
        <v>0.99072933004705355</v>
      </c>
      <c r="S57" s="14" t="str">
        <f t="shared" si="4"/>
        <v>C</v>
      </c>
      <c r="T57" s="16"/>
      <c r="U57" s="13"/>
      <c r="V57" s="13"/>
    </row>
    <row r="58" spans="1:22" x14ac:dyDescent="0.35">
      <c r="A58" s="9">
        <v>49817</v>
      </c>
      <c r="B58" s="9">
        <v>4784</v>
      </c>
      <c r="C58" s="9">
        <v>7</v>
      </c>
      <c r="D58" s="9">
        <v>5</v>
      </c>
      <c r="E58" s="9">
        <v>7</v>
      </c>
      <c r="F58" s="9">
        <v>14</v>
      </c>
      <c r="G58" s="9">
        <v>3</v>
      </c>
      <c r="H58" s="9">
        <v>4</v>
      </c>
      <c r="I58" s="9">
        <v>6</v>
      </c>
      <c r="J58" s="9">
        <v>5</v>
      </c>
      <c r="K58" s="9">
        <v>4</v>
      </c>
      <c r="L58" s="9">
        <v>14</v>
      </c>
      <c r="M58" s="9">
        <v>14</v>
      </c>
      <c r="N58" s="9">
        <v>5</v>
      </c>
      <c r="O58" s="9">
        <f t="shared" si="5"/>
        <v>88</v>
      </c>
      <c r="P58" s="11">
        <f t="shared" si="6"/>
        <v>2.4647098364328928E-3</v>
      </c>
      <c r="Q58" s="12">
        <f t="shared" si="8"/>
        <v>35461</v>
      </c>
      <c r="R58" s="11">
        <f t="shared" si="7"/>
        <v>0.99319403988348642</v>
      </c>
      <c r="S58" s="14" t="str">
        <f t="shared" si="4"/>
        <v>C</v>
      </c>
      <c r="T58" s="16"/>
      <c r="U58" s="13"/>
      <c r="V58" s="13"/>
    </row>
    <row r="59" spans="1:22" x14ac:dyDescent="0.35">
      <c r="A59" s="9">
        <v>27426</v>
      </c>
      <c r="B59" s="9">
        <v>4758</v>
      </c>
      <c r="C59" s="9">
        <v>4</v>
      </c>
      <c r="D59" s="9">
        <v>7</v>
      </c>
      <c r="E59" s="9">
        <v>9</v>
      </c>
      <c r="F59" s="9">
        <v>3</v>
      </c>
      <c r="G59" s="9">
        <v>12</v>
      </c>
      <c r="H59" s="9">
        <v>4</v>
      </c>
      <c r="I59" s="9">
        <v>14</v>
      </c>
      <c r="J59" s="9">
        <v>3</v>
      </c>
      <c r="K59" s="9">
        <v>11</v>
      </c>
      <c r="L59" s="9">
        <v>9</v>
      </c>
      <c r="M59" s="9">
        <v>4</v>
      </c>
      <c r="N59" s="9">
        <v>6</v>
      </c>
      <c r="O59" s="9">
        <f t="shared" si="5"/>
        <v>86</v>
      </c>
      <c r="P59" s="11">
        <f t="shared" si="6"/>
        <v>2.4086937037866908E-3</v>
      </c>
      <c r="Q59" s="12">
        <f t="shared" si="8"/>
        <v>35547</v>
      </c>
      <c r="R59" s="11">
        <f t="shared" si="7"/>
        <v>0.99560273358727314</v>
      </c>
      <c r="S59" s="14" t="str">
        <f t="shared" si="4"/>
        <v>C</v>
      </c>
      <c r="T59" s="16"/>
      <c r="U59" s="13"/>
      <c r="V59" s="13"/>
    </row>
    <row r="60" spans="1:22" x14ac:dyDescent="0.35">
      <c r="A60" s="9">
        <v>28396</v>
      </c>
      <c r="B60" s="9">
        <v>4853</v>
      </c>
      <c r="C60" s="9">
        <v>4</v>
      </c>
      <c r="D60" s="9">
        <v>10</v>
      </c>
      <c r="E60" s="9">
        <v>2</v>
      </c>
      <c r="F60" s="9">
        <v>10</v>
      </c>
      <c r="G60" s="9">
        <v>4</v>
      </c>
      <c r="H60" s="9">
        <v>5</v>
      </c>
      <c r="I60" s="9">
        <v>8</v>
      </c>
      <c r="J60" s="9">
        <v>6</v>
      </c>
      <c r="K60" s="9">
        <v>10</v>
      </c>
      <c r="L60" s="9">
        <v>14</v>
      </c>
      <c r="M60" s="9">
        <v>2</v>
      </c>
      <c r="N60" s="9">
        <v>4</v>
      </c>
      <c r="O60" s="9">
        <f t="shared" si="5"/>
        <v>79</v>
      </c>
      <c r="P60" s="11">
        <f t="shared" si="6"/>
        <v>2.2126372395249831E-3</v>
      </c>
      <c r="Q60" s="12">
        <f t="shared" si="8"/>
        <v>35626</v>
      </c>
      <c r="R60" s="11">
        <f t="shared" si="7"/>
        <v>0.99781537082679816</v>
      </c>
      <c r="S60" s="14" t="str">
        <f t="shared" si="4"/>
        <v>C</v>
      </c>
      <c r="T60" s="16"/>
      <c r="U60" s="13"/>
      <c r="V60" s="13"/>
    </row>
    <row r="61" spans="1:22" x14ac:dyDescent="0.35">
      <c r="A61" s="9">
        <v>60475</v>
      </c>
      <c r="B61" s="9">
        <v>876</v>
      </c>
      <c r="C61" s="9">
        <v>7</v>
      </c>
      <c r="D61" s="9">
        <v>6</v>
      </c>
      <c r="E61" s="9">
        <v>8</v>
      </c>
      <c r="F61" s="9">
        <v>2</v>
      </c>
      <c r="G61" s="9">
        <v>3</v>
      </c>
      <c r="H61" s="9">
        <v>3</v>
      </c>
      <c r="I61" s="9">
        <v>14</v>
      </c>
      <c r="J61" s="9">
        <v>4</v>
      </c>
      <c r="K61" s="9">
        <v>14</v>
      </c>
      <c r="L61" s="9">
        <v>8</v>
      </c>
      <c r="M61" s="9">
        <v>3</v>
      </c>
      <c r="N61" s="9">
        <v>6</v>
      </c>
      <c r="O61" s="9">
        <f t="shared" si="5"/>
        <v>78</v>
      </c>
      <c r="P61" s="11">
        <f t="shared" si="6"/>
        <v>2.1846291732018821E-3</v>
      </c>
      <c r="Q61" s="12">
        <f t="shared" si="8"/>
        <v>35704</v>
      </c>
      <c r="R61" s="11">
        <f t="shared" si="7"/>
        <v>1</v>
      </c>
      <c r="S61" s="14" t="str">
        <f t="shared" si="4"/>
        <v>C</v>
      </c>
      <c r="T61" s="16"/>
      <c r="U61" s="13"/>
      <c r="V61" s="13"/>
    </row>
    <row r="62" spans="1:22" x14ac:dyDescent="0.35">
      <c r="T62" s="16"/>
    </row>
    <row r="63" spans="1:22" x14ac:dyDescent="0.35">
      <c r="N63" t="s">
        <v>52</v>
      </c>
      <c r="O63" s="9">
        <f>SUM(O3:O61)</f>
        <v>35704</v>
      </c>
    </row>
    <row r="64" spans="1:22" x14ac:dyDescent="0.35">
      <c r="N64" t="s">
        <v>53</v>
      </c>
    </row>
  </sheetData>
  <pageMargins left="0.7" right="0.7" top="0.75" bottom="0.75" header="0.3" footer="0.3"/>
  <ignoredErrors>
    <ignoredError sqref="O3:P61" formulaRange="1"/>
    <ignoredError sqref="Q3:Q61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32470-24C5-4E0B-BBB8-CF97095A45F7}">
  <dimension ref="A1:D20"/>
  <sheetViews>
    <sheetView workbookViewId="0"/>
  </sheetViews>
  <sheetFormatPr defaultRowHeight="14.5" x14ac:dyDescent="0.35"/>
  <cols>
    <col min="1" max="1" width="18.1796875" customWidth="1"/>
    <col min="2" max="2" width="11.1796875" bestFit="1" customWidth="1"/>
    <col min="3" max="3" width="10.1796875" bestFit="1" customWidth="1"/>
    <col min="4" max="4" width="8.81640625" bestFit="1" customWidth="1"/>
  </cols>
  <sheetData>
    <row r="1" spans="1:4" ht="18.5" x14ac:dyDescent="0.45">
      <c r="A1" s="26" t="s">
        <v>55</v>
      </c>
      <c r="B1" s="27"/>
      <c r="C1" s="27"/>
      <c r="D1" s="27"/>
    </row>
    <row r="2" spans="1:4" x14ac:dyDescent="0.35">
      <c r="A2" s="27"/>
      <c r="B2" s="27"/>
      <c r="C2" s="27"/>
      <c r="D2" s="27"/>
    </row>
    <row r="3" spans="1:4" x14ac:dyDescent="0.35">
      <c r="A3" s="28" t="s">
        <v>56</v>
      </c>
      <c r="B3" s="28" t="s">
        <v>57</v>
      </c>
      <c r="C3" s="28" t="s">
        <v>58</v>
      </c>
      <c r="D3" s="28" t="s">
        <v>59</v>
      </c>
    </row>
    <row r="4" spans="1:4" x14ac:dyDescent="0.35">
      <c r="A4" s="27" t="s">
        <v>60</v>
      </c>
      <c r="B4" s="27">
        <v>97849</v>
      </c>
      <c r="C4" s="29">
        <f>B4/$B$20</f>
        <v>0.38177526336324619</v>
      </c>
      <c r="D4" s="27" t="s">
        <v>61</v>
      </c>
    </row>
    <row r="5" spans="1:4" x14ac:dyDescent="0.35">
      <c r="A5" s="27" t="s">
        <v>62</v>
      </c>
      <c r="B5" s="27">
        <v>63883</v>
      </c>
      <c r="C5" s="29">
        <f t="shared" ref="C5:C18" si="0">B5/$B$20</f>
        <v>0.24925087787748731</v>
      </c>
      <c r="D5" s="27" t="s">
        <v>63</v>
      </c>
    </row>
    <row r="6" spans="1:4" x14ac:dyDescent="0.35">
      <c r="A6" s="27" t="s">
        <v>64</v>
      </c>
      <c r="B6" s="27">
        <v>15427</v>
      </c>
      <c r="C6" s="29">
        <f t="shared" si="0"/>
        <v>6.019118220834959E-2</v>
      </c>
      <c r="D6" s="27" t="s">
        <v>65</v>
      </c>
    </row>
    <row r="7" spans="1:4" x14ac:dyDescent="0.35">
      <c r="A7" s="27" t="s">
        <v>66</v>
      </c>
      <c r="B7" s="27">
        <v>14728</v>
      </c>
      <c r="C7" s="29">
        <f t="shared" si="0"/>
        <v>5.7463909481076866E-2</v>
      </c>
      <c r="D7" s="27" t="s">
        <v>65</v>
      </c>
    </row>
    <row r="8" spans="1:4" x14ac:dyDescent="0.35">
      <c r="A8" s="27" t="s">
        <v>67</v>
      </c>
      <c r="B8" s="27">
        <v>11663</v>
      </c>
      <c r="C8" s="29">
        <f t="shared" si="0"/>
        <v>4.5505267264923918E-2</v>
      </c>
      <c r="D8" s="27" t="s">
        <v>68</v>
      </c>
    </row>
    <row r="9" spans="1:4" x14ac:dyDescent="0.35">
      <c r="A9" s="27" t="s">
        <v>69</v>
      </c>
      <c r="B9" s="27">
        <v>8570</v>
      </c>
      <c r="C9" s="29">
        <f t="shared" si="0"/>
        <v>3.3437378072571203E-2</v>
      </c>
      <c r="D9" s="27" t="s">
        <v>68</v>
      </c>
    </row>
    <row r="10" spans="1:4" x14ac:dyDescent="0.35">
      <c r="A10" s="27" t="s">
        <v>70</v>
      </c>
      <c r="B10" s="27">
        <v>7073</v>
      </c>
      <c r="C10" s="29">
        <f t="shared" si="0"/>
        <v>2.7596566523605152E-2</v>
      </c>
      <c r="D10" s="27" t="s">
        <v>68</v>
      </c>
    </row>
    <row r="11" spans="1:4" x14ac:dyDescent="0.35">
      <c r="A11" s="27" t="s">
        <v>71</v>
      </c>
      <c r="B11" s="27">
        <v>6071</v>
      </c>
      <c r="C11" s="29">
        <f t="shared" si="0"/>
        <v>2.3687085446742098E-2</v>
      </c>
      <c r="D11" s="27" t="s">
        <v>68</v>
      </c>
    </row>
    <row r="12" spans="1:4" x14ac:dyDescent="0.35">
      <c r="A12" s="27" t="s">
        <v>72</v>
      </c>
      <c r="B12" s="27">
        <v>6043</v>
      </c>
      <c r="C12" s="29">
        <f t="shared" si="0"/>
        <v>2.3577838470542335E-2</v>
      </c>
      <c r="D12" s="27" t="s">
        <v>68</v>
      </c>
    </row>
    <row r="13" spans="1:4" x14ac:dyDescent="0.35">
      <c r="A13" s="27" t="s">
        <v>73</v>
      </c>
      <c r="B13" s="27">
        <v>5803</v>
      </c>
      <c r="C13" s="29">
        <f t="shared" si="0"/>
        <v>2.2641435817401481E-2</v>
      </c>
      <c r="D13" s="27" t="s">
        <v>68</v>
      </c>
    </row>
    <row r="14" spans="1:4" x14ac:dyDescent="0.35">
      <c r="A14" s="27" t="s">
        <v>74</v>
      </c>
      <c r="B14" s="27">
        <v>5551</v>
      </c>
      <c r="C14" s="29">
        <f t="shared" si="0"/>
        <v>2.165821303160359E-2</v>
      </c>
      <c r="D14" s="27" t="s">
        <v>68</v>
      </c>
    </row>
    <row r="15" spans="1:4" x14ac:dyDescent="0.35">
      <c r="A15" s="27" t="s">
        <v>75</v>
      </c>
      <c r="B15" s="27">
        <v>5477</v>
      </c>
      <c r="C15" s="29">
        <f t="shared" si="0"/>
        <v>2.1369488880218494E-2</v>
      </c>
      <c r="D15" s="27" t="s">
        <v>68</v>
      </c>
    </row>
    <row r="16" spans="1:4" x14ac:dyDescent="0.35">
      <c r="A16" s="27" t="s">
        <v>76</v>
      </c>
      <c r="B16" s="27">
        <v>4776</v>
      </c>
      <c r="C16" s="29">
        <f t="shared" si="0"/>
        <v>1.8634412797502928E-2</v>
      </c>
      <c r="D16" s="27" t="s">
        <v>77</v>
      </c>
    </row>
    <row r="17" spans="1:4" x14ac:dyDescent="0.35">
      <c r="A17" s="27" t="s">
        <v>78</v>
      </c>
      <c r="B17" s="27">
        <v>1719</v>
      </c>
      <c r="C17" s="29">
        <f t="shared" si="0"/>
        <v>6.7069840031213418E-3</v>
      </c>
      <c r="D17" s="27" t="s">
        <v>79</v>
      </c>
    </row>
    <row r="18" spans="1:4" x14ac:dyDescent="0.35">
      <c r="A18" s="27" t="s">
        <v>80</v>
      </c>
      <c r="B18" s="27">
        <v>1667</v>
      </c>
      <c r="C18" s="29">
        <f t="shared" si="0"/>
        <v>6.5040967616074915E-3</v>
      </c>
      <c r="D18" s="27" t="s">
        <v>79</v>
      </c>
    </row>
    <row r="19" spans="1:4" x14ac:dyDescent="0.35">
      <c r="A19" s="27"/>
      <c r="B19" s="27"/>
      <c r="C19" s="27"/>
      <c r="D19" s="27"/>
    </row>
    <row r="20" spans="1:4" x14ac:dyDescent="0.35">
      <c r="A20" s="28" t="s">
        <v>81</v>
      </c>
      <c r="B20" s="27">
        <f>SUM(B4:B18)</f>
        <v>256300</v>
      </c>
      <c r="C20" s="27"/>
      <c r="D20" s="2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"/>
  <sheetViews>
    <sheetView workbookViewId="0"/>
  </sheetViews>
  <sheetFormatPr defaultRowHeight="14.5" x14ac:dyDescent="0.35"/>
  <cols>
    <col min="1" max="1" width="23.54296875" bestFit="1" customWidth="1"/>
    <col min="2" max="2" width="11" bestFit="1" customWidth="1"/>
  </cols>
  <sheetData>
    <row r="1" spans="1:2" ht="15.5" x14ac:dyDescent="0.35">
      <c r="A1" s="21" t="s">
        <v>10</v>
      </c>
      <c r="B1" s="21" t="s">
        <v>6</v>
      </c>
    </row>
    <row r="2" spans="1:2" x14ac:dyDescent="0.35">
      <c r="A2" s="5" t="s">
        <v>11</v>
      </c>
      <c r="B2" s="5" t="s">
        <v>20</v>
      </c>
    </row>
    <row r="3" spans="1:2" x14ac:dyDescent="0.35">
      <c r="A3" t="s">
        <v>12</v>
      </c>
      <c r="B3">
        <v>25</v>
      </c>
    </row>
    <row r="4" spans="1:2" x14ac:dyDescent="0.35">
      <c r="A4" t="s">
        <v>13</v>
      </c>
      <c r="B4">
        <v>123</v>
      </c>
    </row>
    <row r="5" spans="1:2" x14ac:dyDescent="0.35">
      <c r="A5" t="s">
        <v>14</v>
      </c>
      <c r="B5">
        <v>78</v>
      </c>
    </row>
    <row r="6" spans="1:2" x14ac:dyDescent="0.35">
      <c r="A6" s="23" t="s">
        <v>15</v>
      </c>
      <c r="B6">
        <v>21</v>
      </c>
    </row>
    <row r="7" spans="1:2" x14ac:dyDescent="0.35">
      <c r="A7" t="s">
        <v>16</v>
      </c>
      <c r="B7">
        <v>23</v>
      </c>
    </row>
    <row r="8" spans="1:2" x14ac:dyDescent="0.35">
      <c r="A8" t="s">
        <v>17</v>
      </c>
      <c r="B8">
        <v>98</v>
      </c>
    </row>
    <row r="9" spans="1:2" x14ac:dyDescent="0.35">
      <c r="A9" t="s">
        <v>18</v>
      </c>
      <c r="B9">
        <v>65</v>
      </c>
    </row>
    <row r="10" spans="1:2" x14ac:dyDescent="0.35">
      <c r="A10" t="s">
        <v>19</v>
      </c>
      <c r="B10">
        <v>25</v>
      </c>
    </row>
  </sheetData>
  <sortState ref="A3:A10">
    <sortCondition ref="A3:A1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8"/>
  <sheetViews>
    <sheetView workbookViewId="0"/>
  </sheetViews>
  <sheetFormatPr defaultRowHeight="14.5" x14ac:dyDescent="0.35"/>
  <cols>
    <col min="1" max="1" width="10.453125" customWidth="1"/>
    <col min="2" max="2" width="15.1796875" bestFit="1" customWidth="1"/>
    <col min="4" max="4" width="9.54296875" customWidth="1"/>
    <col min="7" max="7" width="9.453125" customWidth="1"/>
  </cols>
  <sheetData>
    <row r="1" spans="1:8" ht="23.5" x14ac:dyDescent="0.55000000000000004">
      <c r="A1" s="6" t="s">
        <v>23</v>
      </c>
    </row>
    <row r="2" spans="1:8" x14ac:dyDescent="0.35">
      <c r="A2" s="7"/>
    </row>
    <row r="3" spans="1:8" x14ac:dyDescent="0.35">
      <c r="B3" s="5" t="s">
        <v>3</v>
      </c>
    </row>
    <row r="4" spans="1:8" x14ac:dyDescent="0.35">
      <c r="A4" s="5" t="s">
        <v>21</v>
      </c>
      <c r="B4" s="5" t="s">
        <v>22</v>
      </c>
      <c r="G4" s="5"/>
      <c r="H4" s="5"/>
    </row>
    <row r="5" spans="1:8" x14ac:dyDescent="0.35">
      <c r="A5" s="7">
        <v>42825</v>
      </c>
      <c r="B5" s="18">
        <v>118.3</v>
      </c>
    </row>
    <row r="6" spans="1:8" x14ac:dyDescent="0.35">
      <c r="A6" s="7">
        <v>42916</v>
      </c>
      <c r="B6" s="18">
        <v>113</v>
      </c>
    </row>
    <row r="7" spans="1:8" x14ac:dyDescent="0.35">
      <c r="A7" s="7">
        <v>43008</v>
      </c>
      <c r="B7" s="18">
        <v>121.6</v>
      </c>
    </row>
    <row r="8" spans="1:8" x14ac:dyDescent="0.35">
      <c r="A8" s="7">
        <v>43100</v>
      </c>
      <c r="B8" s="18">
        <v>120.1</v>
      </c>
    </row>
    <row r="9" spans="1:8" x14ac:dyDescent="0.35">
      <c r="A9" s="7">
        <v>43190</v>
      </c>
      <c r="B9" s="18">
        <v>115.4</v>
      </c>
    </row>
    <row r="10" spans="1:8" x14ac:dyDescent="0.35">
      <c r="A10" s="7">
        <v>43281</v>
      </c>
      <c r="B10" s="18">
        <v>122.8</v>
      </c>
    </row>
    <row r="11" spans="1:8" x14ac:dyDescent="0.35">
      <c r="A11" s="7">
        <v>43373</v>
      </c>
      <c r="B11" s="18">
        <v>121.5</v>
      </c>
      <c r="G11" s="7"/>
    </row>
    <row r="12" spans="1:8" x14ac:dyDescent="0.35">
      <c r="A12" s="7">
        <v>43465</v>
      </c>
      <c r="B12" s="18">
        <v>128.69999999999999</v>
      </c>
      <c r="G12" s="7"/>
    </row>
    <row r="13" spans="1:8" x14ac:dyDescent="0.35">
      <c r="A13" s="7">
        <v>43555</v>
      </c>
      <c r="B13" s="18">
        <v>133.6</v>
      </c>
      <c r="G13" s="7"/>
    </row>
    <row r="14" spans="1:8" x14ac:dyDescent="0.35">
      <c r="A14" s="7">
        <v>43646</v>
      </c>
      <c r="B14" s="18">
        <v>130.6</v>
      </c>
      <c r="G14" s="7"/>
    </row>
    <row r="15" spans="1:8" x14ac:dyDescent="0.35">
      <c r="A15" s="7">
        <v>43738</v>
      </c>
      <c r="B15" s="18">
        <v>131.1</v>
      </c>
      <c r="G15" s="7"/>
    </row>
    <row r="16" spans="1:8" x14ac:dyDescent="0.35">
      <c r="A16" s="7">
        <v>43830</v>
      </c>
      <c r="B16" s="18"/>
      <c r="G16" s="7"/>
    </row>
    <row r="17" spans="1:2" x14ac:dyDescent="0.35">
      <c r="A17" s="7"/>
      <c r="B17" s="8"/>
    </row>
    <row r="18" spans="1:2" x14ac:dyDescent="0.35">
      <c r="A18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1"/>
  <sheetViews>
    <sheetView workbookViewId="0"/>
  </sheetViews>
  <sheetFormatPr defaultRowHeight="14.5" x14ac:dyDescent="0.35"/>
  <cols>
    <col min="1" max="1" width="16.453125" customWidth="1"/>
    <col min="2" max="2" width="9.54296875" customWidth="1"/>
  </cols>
  <sheetData>
    <row r="1" spans="1:2" x14ac:dyDescent="0.35">
      <c r="A1" s="22" t="s">
        <v>21</v>
      </c>
      <c r="B1" s="22" t="s">
        <v>24</v>
      </c>
    </row>
    <row r="2" spans="1:2" x14ac:dyDescent="0.35">
      <c r="A2" s="7">
        <v>42277</v>
      </c>
      <c r="B2">
        <v>94</v>
      </c>
    </row>
    <row r="3" spans="1:2" x14ac:dyDescent="0.35">
      <c r="A3" s="7">
        <v>42369</v>
      </c>
      <c r="B3">
        <v>146</v>
      </c>
    </row>
    <row r="4" spans="1:2" x14ac:dyDescent="0.35">
      <c r="A4" s="7">
        <v>42460</v>
      </c>
      <c r="B4">
        <v>109</v>
      </c>
    </row>
    <row r="5" spans="1:2" x14ac:dyDescent="0.35">
      <c r="A5" s="7">
        <v>42551</v>
      </c>
      <c r="B5">
        <v>94</v>
      </c>
    </row>
    <row r="6" spans="1:2" x14ac:dyDescent="0.35">
      <c r="A6" s="7">
        <v>42643</v>
      </c>
      <c r="B6">
        <v>132</v>
      </c>
    </row>
    <row r="7" spans="1:2" x14ac:dyDescent="0.35">
      <c r="A7" s="7">
        <v>42735</v>
      </c>
      <c r="B7">
        <v>158</v>
      </c>
    </row>
    <row r="8" spans="1:2" x14ac:dyDescent="0.35">
      <c r="A8" s="7">
        <v>42825</v>
      </c>
      <c r="B8">
        <v>128</v>
      </c>
    </row>
    <row r="9" spans="1:2" x14ac:dyDescent="0.35">
      <c r="A9" s="7">
        <v>42916</v>
      </c>
      <c r="B9">
        <v>102</v>
      </c>
    </row>
    <row r="10" spans="1:2" x14ac:dyDescent="0.35">
      <c r="A10" s="7">
        <v>43008</v>
      </c>
      <c r="B10">
        <v>196</v>
      </c>
    </row>
    <row r="11" spans="1:2" x14ac:dyDescent="0.35">
      <c r="A11" s="7">
        <v>43100</v>
      </c>
      <c r="B11">
        <v>247</v>
      </c>
    </row>
    <row r="12" spans="1:2" x14ac:dyDescent="0.35">
      <c r="A12" s="7">
        <v>43190</v>
      </c>
      <c r="B12">
        <v>180</v>
      </c>
    </row>
    <row r="13" spans="1:2" x14ac:dyDescent="0.35">
      <c r="A13" s="7">
        <v>43281</v>
      </c>
      <c r="B13">
        <v>169</v>
      </c>
    </row>
    <row r="14" spans="1:2" x14ac:dyDescent="0.35">
      <c r="A14" s="7">
        <v>43373</v>
      </c>
      <c r="B14">
        <v>224</v>
      </c>
    </row>
    <row r="15" spans="1:2" x14ac:dyDescent="0.35">
      <c r="A15" s="7">
        <v>43465</v>
      </c>
      <c r="B15">
        <v>293</v>
      </c>
    </row>
    <row r="16" spans="1:2" x14ac:dyDescent="0.35">
      <c r="A16" s="7">
        <v>43555</v>
      </c>
      <c r="B16">
        <v>266</v>
      </c>
    </row>
    <row r="17" spans="1:2" x14ac:dyDescent="0.35">
      <c r="A17" s="7">
        <v>43646</v>
      </c>
      <c r="B17">
        <v>182</v>
      </c>
    </row>
    <row r="18" spans="1:2" x14ac:dyDescent="0.35">
      <c r="A18" s="7">
        <v>43738</v>
      </c>
    </row>
    <row r="19" spans="1:2" x14ac:dyDescent="0.35">
      <c r="A19" s="7">
        <v>43830</v>
      </c>
    </row>
    <row r="20" spans="1:2" x14ac:dyDescent="0.35">
      <c r="A20" s="7">
        <v>43921</v>
      </c>
    </row>
    <row r="21" spans="1:2" x14ac:dyDescent="0.35">
      <c r="A21" s="7">
        <v>44012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"/>
  <sheetViews>
    <sheetView workbookViewId="0"/>
  </sheetViews>
  <sheetFormatPr defaultRowHeight="14.5" x14ac:dyDescent="0.35"/>
  <cols>
    <col min="2" max="5" width="10.26953125" customWidth="1"/>
  </cols>
  <sheetData>
    <row r="1" spans="1:6" x14ac:dyDescent="0.35">
      <c r="C1" s="5" t="s">
        <v>45</v>
      </c>
    </row>
    <row r="3" spans="1:6" x14ac:dyDescent="0.35">
      <c r="B3" s="5" t="s">
        <v>46</v>
      </c>
      <c r="C3" s="5" t="s">
        <v>47</v>
      </c>
      <c r="D3" s="5" t="s">
        <v>48</v>
      </c>
      <c r="E3" s="5" t="s">
        <v>49</v>
      </c>
    </row>
    <row r="4" spans="1:6" x14ac:dyDescent="0.35">
      <c r="A4" s="5" t="s">
        <v>50</v>
      </c>
      <c r="B4" s="24">
        <v>859</v>
      </c>
      <c r="C4" s="24">
        <v>1327.49</v>
      </c>
      <c r="D4" s="24">
        <v>2333.1799999999998</v>
      </c>
      <c r="E4" s="24">
        <v>2437.92</v>
      </c>
      <c r="F4" s="5"/>
    </row>
    <row r="5" spans="1:6" x14ac:dyDescent="0.35">
      <c r="A5" s="5" t="s">
        <v>51</v>
      </c>
      <c r="B5" s="24">
        <v>2553.38</v>
      </c>
      <c r="C5" s="24">
        <v>1099.75</v>
      </c>
      <c r="D5" s="24">
        <v>946.17999999999984</v>
      </c>
      <c r="E5" s="24">
        <v>897.45</v>
      </c>
    </row>
    <row r="6" spans="1:6" x14ac:dyDescent="0.35">
      <c r="A6" s="5" t="s">
        <v>5</v>
      </c>
      <c r="B6" s="24">
        <v>5492.84</v>
      </c>
      <c r="C6" s="24">
        <v>6645.56</v>
      </c>
      <c r="D6" s="24">
        <v>4987.92</v>
      </c>
      <c r="E6" s="24">
        <v>5435.81</v>
      </c>
    </row>
    <row r="8" spans="1:6" x14ac:dyDescent="0.35">
      <c r="A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Example 5.1</vt:lpstr>
      <vt:lpstr>Example 5.2</vt:lpstr>
      <vt:lpstr>Example 5.3</vt:lpstr>
      <vt:lpstr>Example 5.4</vt:lpstr>
      <vt:lpstr>Example 5.5</vt:lpstr>
      <vt:lpstr>Example 5.6</vt:lpstr>
      <vt:lpstr>Example 5.7</vt:lpstr>
      <vt:lpstr>Example 5.8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2012-10-26T13:17:35Z</dcterms:created>
  <dcterms:modified xsi:type="dcterms:W3CDTF">2019-01-20T12:16:52Z</dcterms:modified>
</cp:coreProperties>
</file>