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2\"/>
    </mc:Choice>
  </mc:AlternateContent>
  <xr:revisionPtr revIDLastSave="0" documentId="13_ncr:1_{858C8748-8847-4936-B188-32ED1CC7D49C}" xr6:coauthVersionLast="40" xr6:coauthVersionMax="40" xr10:uidLastSave="{00000000-0000-0000-0000-000000000000}"/>
  <bookViews>
    <workbookView xWindow="120" yWindow="30" windowWidth="15480" windowHeight="9600" xr2:uid="{00000000-000D-0000-FFFF-FFFF00000000}"/>
  </bookViews>
  <sheets>
    <sheet name="Example 2.1" sheetId="1" r:id="rId1"/>
    <sheet name="Example 2.2" sheetId="6" r:id="rId2"/>
    <sheet name="Example 2.3" sheetId="13" r:id="rId3"/>
  </sheets>
  <definedNames>
    <definedName name="solver_adj" localSheetId="2" hidden="1">'Example 2.3'!$C$4:$C$12</definedName>
    <definedName name="solver_cvg" localSheetId="2" hidden="1">0.0001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'Example 2.3'!$D$4:$D$12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'Example 2.3'!#REF!</definedName>
    <definedName name="solver_pre" localSheetId="2" hidden="1">0.000001</definedName>
    <definedName name="solver_rbv" localSheetId="2" hidden="1">2</definedName>
    <definedName name="solver_rel1" localSheetId="2" hidden="1">5</definedName>
    <definedName name="solver_rhs1" localSheetId="2" hidden="1">binair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0.01</definedName>
    <definedName name="solver_ver" localSheetId="2" hidden="1">3</definedName>
  </definedNames>
  <calcPr calcId="191029"/>
</workbook>
</file>

<file path=xl/calcChain.xml><?xml version="1.0" encoding="utf-8"?>
<calcChain xmlns="http://schemas.openxmlformats.org/spreadsheetml/2006/main">
  <c r="F5" i="13" l="1"/>
  <c r="G5" i="13" s="1"/>
  <c r="H5" i="13" s="1"/>
  <c r="F6" i="13"/>
  <c r="G6" i="13" s="1"/>
  <c r="H6" i="13" s="1"/>
  <c r="F7" i="13"/>
  <c r="F8" i="13"/>
  <c r="F9" i="13"/>
  <c r="G9" i="13" s="1"/>
  <c r="H9" i="13" s="1"/>
  <c r="F10" i="13"/>
  <c r="G10" i="13" s="1"/>
  <c r="H10" i="13" s="1"/>
  <c r="F11" i="13"/>
  <c r="F12" i="13"/>
  <c r="F4" i="13"/>
  <c r="G4" i="13" s="1"/>
  <c r="H4" i="13" s="1"/>
  <c r="G12" i="13"/>
  <c r="H12" i="13" s="1"/>
  <c r="G11" i="13"/>
  <c r="H11" i="13" s="1"/>
  <c r="G8" i="13"/>
  <c r="H8" i="13" s="1"/>
  <c r="G7" i="13"/>
  <c r="H7" i="13" s="1"/>
  <c r="G14" i="13" l="1"/>
  <c r="I5" i="13"/>
  <c r="I6" i="13"/>
  <c r="I7" i="13"/>
  <c r="I8" i="13"/>
  <c r="I9" i="13"/>
  <c r="I10" i="13"/>
  <c r="I11" i="13"/>
  <c r="I12" i="13"/>
  <c r="B7" i="6"/>
  <c r="B6" i="6"/>
  <c r="F10" i="1"/>
  <c r="B13" i="1"/>
  <c r="F3" i="1"/>
  <c r="B6" i="1"/>
  <c r="H14" i="13" l="1"/>
  <c r="I4" i="13"/>
  <c r="I14" i="13" s="1"/>
</calcChain>
</file>

<file path=xl/sharedStrings.xml><?xml version="1.0" encoding="utf-8"?>
<sst xmlns="http://schemas.openxmlformats.org/spreadsheetml/2006/main" count="62" uniqueCount="46">
  <si>
    <t>MM300</t>
  </si>
  <si>
    <t>e-book reader</t>
  </si>
  <si>
    <t>MM004PV5</t>
  </si>
  <si>
    <t>1,5" Digital Photo Key Chain Pink</t>
  </si>
  <si>
    <t>HM150</t>
  </si>
  <si>
    <t>Neckband Headset Blackberry Black</t>
  </si>
  <si>
    <t>SP014</t>
  </si>
  <si>
    <t>2.0 Portable Speaker System</t>
  </si>
  <si>
    <t>SC011</t>
  </si>
  <si>
    <t>Sound Card PCI</t>
  </si>
  <si>
    <t>MM020</t>
  </si>
  <si>
    <t>DVB-T Adapter USB</t>
  </si>
  <si>
    <t>HM004</t>
  </si>
  <si>
    <t>Desk Stand Microphone</t>
  </si>
  <si>
    <t>MM210</t>
  </si>
  <si>
    <t>Wi-Fi Internet Radio Alarm Clock</t>
  </si>
  <si>
    <t>HM100V2</t>
  </si>
  <si>
    <t>Earphones Silver</t>
  </si>
  <si>
    <t>Annual premium</t>
  </si>
  <si>
    <t>Section 1</t>
  </si>
  <si>
    <t>Section 2</t>
  </si>
  <si>
    <t>Monthly premium</t>
  </si>
  <si>
    <t>Section 3</t>
  </si>
  <si>
    <t>Section 4</t>
  </si>
  <si>
    <t>Number of years</t>
  </si>
  <si>
    <t>Interest rate</t>
  </si>
  <si>
    <t>Amount</t>
  </si>
  <si>
    <t>Premium</t>
  </si>
  <si>
    <t>Annual</t>
  </si>
  <si>
    <t>Monthly</t>
  </si>
  <si>
    <t>Residual value:</t>
  </si>
  <si>
    <t>Term:</t>
  </si>
  <si>
    <t>Interest rate:</t>
  </si>
  <si>
    <t>Interest amount:</t>
  </si>
  <si>
    <t>Monthly amount:</t>
  </si>
  <si>
    <t>Purchase value:</t>
  </si>
  <si>
    <t>Year</t>
  </si>
  <si>
    <t>Item no.</t>
  </si>
  <si>
    <t>Description</t>
  </si>
  <si>
    <t>Price Gross</t>
  </si>
  <si>
    <t>Quantity</t>
  </si>
  <si>
    <t>Discount%</t>
  </si>
  <si>
    <t>Price Net</t>
  </si>
  <si>
    <t>Total</t>
  </si>
  <si>
    <t>Sales tax%</t>
  </si>
  <si>
    <t>Sales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</si>
</sst>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&quot;€&quot;\ #,##0.00_-"/>
    <numFmt numFmtId="168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9"/>
      <color rgb="FF000000"/>
      <name val="Inheri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166" fontId="0" fillId="0" borderId="0" xfId="2" applyNumberFormat="1" applyFont="1" applyBorder="1"/>
    <xf numFmtId="0" fontId="3" fillId="0" borderId="0" xfId="0" applyFont="1" applyBorder="1"/>
    <xf numFmtId="0" fontId="2" fillId="0" borderId="0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7" xfId="0" applyFont="1" applyBorder="1"/>
    <xf numFmtId="0" fontId="2" fillId="0" borderId="1" xfId="0" applyFont="1" applyBorder="1"/>
    <xf numFmtId="0" fontId="2" fillId="0" borderId="0" xfId="0" applyFont="1" applyFill="1" applyBorder="1"/>
    <xf numFmtId="2" fontId="0" fillId="0" borderId="3" xfId="0" applyNumberFormat="1" applyBorder="1"/>
    <xf numFmtId="165" fontId="0" fillId="0" borderId="0" xfId="0" applyNumberFormat="1"/>
    <xf numFmtId="0" fontId="0" fillId="0" borderId="0" xfId="1" applyNumberFormat="1" applyFont="1"/>
    <xf numFmtId="10" fontId="0" fillId="0" borderId="0" xfId="0" applyNumberFormat="1"/>
    <xf numFmtId="0" fontId="2" fillId="0" borderId="0" xfId="3" applyFont="1"/>
    <xf numFmtId="0" fontId="4" fillId="0" borderId="0" xfId="3"/>
    <xf numFmtId="10" fontId="0" fillId="0" borderId="0" xfId="5" applyNumberFormat="1" applyFont="1"/>
    <xf numFmtId="0" fontId="5" fillId="0" borderId="0" xfId="3" applyFont="1"/>
    <xf numFmtId="9" fontId="4" fillId="0" borderId="0" xfId="3" applyNumberFormat="1"/>
    <xf numFmtId="167" fontId="0" fillId="0" borderId="0" xfId="5" applyNumberFormat="1" applyFont="1"/>
    <xf numFmtId="168" fontId="0" fillId="0" borderId="0" xfId="1" applyNumberFormat="1" applyFont="1" applyBorder="1"/>
    <xf numFmtId="168" fontId="0" fillId="0" borderId="8" xfId="0" applyNumberFormat="1" applyBorder="1"/>
    <xf numFmtId="168" fontId="0" fillId="0" borderId="8" xfId="0" applyNumberFormat="1" applyFont="1" applyBorder="1"/>
    <xf numFmtId="168" fontId="0" fillId="0" borderId="8" xfId="1" applyNumberFormat="1" applyFont="1" applyBorder="1"/>
    <xf numFmtId="164" fontId="0" fillId="0" borderId="0" xfId="1" applyNumberFormat="1" applyFont="1"/>
    <xf numFmtId="164" fontId="0" fillId="0" borderId="0" xfId="0" applyNumberFormat="1"/>
    <xf numFmtId="164" fontId="0" fillId="0" borderId="0" xfId="4" applyNumberFormat="1" applyFont="1"/>
    <xf numFmtId="164" fontId="0" fillId="0" borderId="0" xfId="5" applyNumberFormat="1" applyFont="1"/>
    <xf numFmtId="164" fontId="4" fillId="0" borderId="0" xfId="3" applyNumberFormat="1"/>
  </cellXfs>
  <cellStyles count="6">
    <cellStyle name="Procent" xfId="2" builtinId="5"/>
    <cellStyle name="Procent 2" xfId="5" xr:uid="{00000000-0005-0000-0000-000003000000}"/>
    <cellStyle name="Standaard" xfId="0" builtinId="0"/>
    <cellStyle name="Standaard 2" xfId="3" xr:uid="{00000000-0005-0000-0000-000004000000}"/>
    <cellStyle name="Valuta" xfId="1" builtinId="4"/>
    <cellStyle name="Valuta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/>
  </sheetViews>
  <sheetFormatPr defaultRowHeight="14.5"/>
  <cols>
    <col min="1" max="1" width="15.1796875" customWidth="1"/>
    <col min="2" max="2" width="12" bestFit="1" customWidth="1"/>
    <col min="3" max="3" width="14.26953125" customWidth="1"/>
    <col min="5" max="5" width="18.1796875" customWidth="1"/>
    <col min="6" max="6" width="12" bestFit="1" customWidth="1"/>
    <col min="7" max="7" width="14.7265625" customWidth="1"/>
  </cols>
  <sheetData>
    <row r="1" spans="1:7" ht="21">
      <c r="A1" s="5" t="s">
        <v>18</v>
      </c>
      <c r="B1" s="3"/>
      <c r="C1" s="3"/>
    </row>
    <row r="2" spans="1:7" ht="15" thickBot="1">
      <c r="A2" s="1" t="s">
        <v>19</v>
      </c>
      <c r="B2" s="1"/>
      <c r="C2" s="1"/>
      <c r="D2" s="1"/>
      <c r="E2" s="1" t="s">
        <v>20</v>
      </c>
    </row>
    <row r="3" spans="1:7">
      <c r="A3" s="7" t="s">
        <v>24</v>
      </c>
      <c r="B3" s="8">
        <v>5</v>
      </c>
      <c r="C3" s="9"/>
      <c r="E3" s="7" t="s">
        <v>24</v>
      </c>
      <c r="F3" s="15">
        <f>NPER(F4,F6,F5)</f>
        <v>5.0000027909772555</v>
      </c>
      <c r="G3" s="9"/>
    </row>
    <row r="4" spans="1:7">
      <c r="A4" s="10" t="s">
        <v>25</v>
      </c>
      <c r="B4" s="4">
        <v>0.04</v>
      </c>
      <c r="C4" s="11"/>
      <c r="E4" s="10" t="s">
        <v>25</v>
      </c>
      <c r="F4" s="4">
        <v>0.04</v>
      </c>
      <c r="G4" s="11"/>
    </row>
    <row r="5" spans="1:7">
      <c r="A5" s="10" t="s">
        <v>26</v>
      </c>
      <c r="B5" s="25">
        <v>10000</v>
      </c>
      <c r="C5" s="11"/>
      <c r="E5" s="10" t="s">
        <v>26</v>
      </c>
      <c r="F5" s="25">
        <v>10000</v>
      </c>
      <c r="G5" s="11"/>
    </row>
    <row r="6" spans="1:7" ht="15" thickBot="1">
      <c r="A6" s="12" t="s">
        <v>27</v>
      </c>
      <c r="B6" s="26">
        <f>PMT(B4,B3,B5)</f>
        <v>-2246.2711349303395</v>
      </c>
      <c r="C6" s="13" t="s">
        <v>28</v>
      </c>
      <c r="E6" s="12" t="s">
        <v>27</v>
      </c>
      <c r="F6" s="28">
        <v>-2246.27</v>
      </c>
      <c r="G6" s="13" t="s">
        <v>28</v>
      </c>
    </row>
    <row r="7" spans="1:7">
      <c r="A7" s="6"/>
      <c r="B7" s="3"/>
      <c r="C7" s="6"/>
      <c r="E7" s="6"/>
      <c r="F7" s="3"/>
      <c r="G7" s="6"/>
    </row>
    <row r="8" spans="1:7" ht="21">
      <c r="A8" s="2" t="s">
        <v>21</v>
      </c>
    </row>
    <row r="9" spans="1:7" ht="15" thickBot="1">
      <c r="A9" s="14" t="s">
        <v>22</v>
      </c>
      <c r="E9" s="14" t="s">
        <v>23</v>
      </c>
    </row>
    <row r="10" spans="1:7">
      <c r="A10" s="7" t="s">
        <v>24</v>
      </c>
      <c r="B10" s="8">
        <v>5</v>
      </c>
      <c r="C10" s="9"/>
      <c r="E10" s="7" t="s">
        <v>24</v>
      </c>
      <c r="F10" s="15">
        <f>NPER(F11/12,F13,F12)/12</f>
        <v>4.999856382964718</v>
      </c>
      <c r="G10" s="9"/>
    </row>
    <row r="11" spans="1:7">
      <c r="A11" s="10" t="s">
        <v>25</v>
      </c>
      <c r="B11" s="4">
        <v>0.04</v>
      </c>
      <c r="C11" s="11"/>
      <c r="E11" s="10" t="s">
        <v>25</v>
      </c>
      <c r="F11" s="4">
        <v>0.04</v>
      </c>
      <c r="G11" s="11"/>
    </row>
    <row r="12" spans="1:7">
      <c r="A12" s="10" t="s">
        <v>26</v>
      </c>
      <c r="B12" s="25">
        <v>10000</v>
      </c>
      <c r="C12" s="11"/>
      <c r="E12" s="10" t="s">
        <v>26</v>
      </c>
      <c r="F12" s="25">
        <v>10000</v>
      </c>
      <c r="G12" s="11"/>
    </row>
    <row r="13" spans="1:7" ht="15" thickBot="1">
      <c r="A13" s="12" t="s">
        <v>27</v>
      </c>
      <c r="B13" s="27">
        <f>PMT(B11/12,B10*12,B12)</f>
        <v>-184.1652205526635</v>
      </c>
      <c r="C13" s="13" t="s">
        <v>29</v>
      </c>
      <c r="E13" s="12" t="s">
        <v>27</v>
      </c>
      <c r="F13" s="28">
        <v>-184.17</v>
      </c>
      <c r="G13" s="13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workbookViewId="0"/>
  </sheetViews>
  <sheetFormatPr defaultRowHeight="14.5"/>
  <cols>
    <col min="1" max="1" width="16.1796875" bestFit="1" customWidth="1"/>
    <col min="2" max="2" width="11.26953125" bestFit="1" customWidth="1"/>
    <col min="5" max="5" width="11" bestFit="1" customWidth="1"/>
    <col min="6" max="6" width="24.1796875" bestFit="1" customWidth="1"/>
  </cols>
  <sheetData>
    <row r="1" spans="1:6">
      <c r="A1" s="1" t="s">
        <v>35</v>
      </c>
      <c r="B1" s="29">
        <v>9995</v>
      </c>
      <c r="E1" s="16"/>
      <c r="F1" s="16"/>
    </row>
    <row r="2" spans="1:6">
      <c r="A2" s="1" t="s">
        <v>30</v>
      </c>
      <c r="B2" s="29">
        <v>6500</v>
      </c>
      <c r="E2" s="16"/>
      <c r="F2" s="16"/>
    </row>
    <row r="3" spans="1:6">
      <c r="A3" s="1" t="s">
        <v>31</v>
      </c>
      <c r="B3" s="17">
        <v>3</v>
      </c>
      <c r="C3" t="s">
        <v>36</v>
      </c>
      <c r="E3" s="16"/>
      <c r="F3" s="16"/>
    </row>
    <row r="4" spans="1:6">
      <c r="A4" s="1" t="s">
        <v>34</v>
      </c>
      <c r="B4" s="30">
        <v>140</v>
      </c>
      <c r="E4" s="16"/>
      <c r="F4" s="16"/>
    </row>
    <row r="5" spans="1:6">
      <c r="B5" s="18"/>
      <c r="E5" s="16"/>
      <c r="F5" s="16"/>
    </row>
    <row r="6" spans="1:6">
      <c r="A6" s="1" t="s">
        <v>32</v>
      </c>
      <c r="B6" s="18">
        <f>RATE(B3*12,-B4,B1,-B2)*12</f>
        <v>6.1678689662169814E-2</v>
      </c>
      <c r="E6" s="16"/>
      <c r="F6" s="16"/>
    </row>
    <row r="7" spans="1:6">
      <c r="A7" s="1" t="s">
        <v>33</v>
      </c>
      <c r="B7" s="30">
        <f>B4*B3*12-(B1-B2)</f>
        <v>1545</v>
      </c>
      <c r="E7" s="16"/>
      <c r="F7" s="16"/>
    </row>
    <row r="8" spans="1:6">
      <c r="E8" s="16"/>
      <c r="F8" s="16"/>
    </row>
    <row r="9" spans="1:6">
      <c r="E9" s="16"/>
      <c r="F9" s="16"/>
    </row>
    <row r="10" spans="1:6">
      <c r="E10" s="16"/>
      <c r="F10" s="16"/>
    </row>
    <row r="11" spans="1:6">
      <c r="E11" s="16"/>
      <c r="F11" s="16"/>
    </row>
    <row r="12" spans="1:6">
      <c r="E12" s="16"/>
      <c r="F12" s="16"/>
    </row>
    <row r="13" spans="1:6">
      <c r="E13" s="16"/>
      <c r="F13" s="16"/>
    </row>
    <row r="14" spans="1:6">
      <c r="E14" s="16"/>
      <c r="F14" s="16"/>
    </row>
    <row r="15" spans="1:6">
      <c r="E15" s="16"/>
      <c r="F15" s="16"/>
    </row>
    <row r="16" spans="1:6">
      <c r="E16" s="16"/>
      <c r="F16" s="16"/>
    </row>
    <row r="17" spans="5:6">
      <c r="E17" s="16"/>
      <c r="F17" s="16"/>
    </row>
    <row r="18" spans="5:6">
      <c r="E18" s="16"/>
      <c r="F18" s="16"/>
    </row>
    <row r="19" spans="5:6">
      <c r="E19" s="16"/>
      <c r="F19" s="16"/>
    </row>
    <row r="20" spans="5:6">
      <c r="E20" s="16"/>
      <c r="F20" s="16"/>
    </row>
    <row r="21" spans="5:6">
      <c r="E21" s="16"/>
      <c r="F21" s="16"/>
    </row>
    <row r="22" spans="5:6">
      <c r="E22" s="16"/>
      <c r="F22" s="16"/>
    </row>
    <row r="23" spans="5:6">
      <c r="E23" s="16"/>
      <c r="F23" s="16"/>
    </row>
    <row r="24" spans="5:6">
      <c r="E24" s="16"/>
      <c r="F24" s="16"/>
    </row>
    <row r="25" spans="5:6">
      <c r="E25" s="16"/>
      <c r="F25" s="16"/>
    </row>
    <row r="26" spans="5:6">
      <c r="E26" s="16"/>
      <c r="F26" s="16"/>
    </row>
    <row r="27" spans="5:6">
      <c r="E27" s="16"/>
      <c r="F27" s="16"/>
    </row>
    <row r="28" spans="5:6">
      <c r="E28" s="16"/>
      <c r="F28" s="16"/>
    </row>
    <row r="29" spans="5:6">
      <c r="E29" s="16"/>
      <c r="F29" s="16"/>
    </row>
    <row r="30" spans="5:6">
      <c r="E30" s="16"/>
      <c r="F30" s="16"/>
    </row>
    <row r="31" spans="5:6">
      <c r="E31" s="16"/>
      <c r="F31" s="16"/>
    </row>
    <row r="32" spans="5:6">
      <c r="E32" s="16"/>
      <c r="F32" s="16"/>
    </row>
    <row r="33" spans="5:6">
      <c r="E33" s="16"/>
      <c r="F33" s="16"/>
    </row>
    <row r="34" spans="5:6">
      <c r="E34" s="16"/>
      <c r="F34" s="16"/>
    </row>
    <row r="35" spans="5:6">
      <c r="E35" s="16"/>
      <c r="F35" s="16"/>
    </row>
    <row r="36" spans="5:6">
      <c r="E36" s="16"/>
      <c r="F3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/>
  </sheetViews>
  <sheetFormatPr defaultRowHeight="14.5"/>
  <cols>
    <col min="1" max="1" width="10.7265625" bestFit="1" customWidth="1"/>
    <col min="2" max="2" width="32.1796875" bestFit="1" customWidth="1"/>
    <col min="3" max="3" width="10.81640625" bestFit="1" customWidth="1"/>
    <col min="4" max="4" width="8.7265625" bestFit="1" customWidth="1"/>
    <col min="5" max="5" width="10.26953125" bestFit="1" customWidth="1"/>
    <col min="6" max="6" width="9.1796875" bestFit="1" customWidth="1"/>
    <col min="7" max="7" width="14" bestFit="1" customWidth="1"/>
    <col min="8" max="8" width="12.81640625" bestFit="1" customWidth="1"/>
    <col min="9" max="9" width="11.81640625" bestFit="1" customWidth="1"/>
  </cols>
  <sheetData>
    <row r="1" spans="1:9">
      <c r="A1" s="19" t="s">
        <v>44</v>
      </c>
      <c r="B1" s="23">
        <v>0.06</v>
      </c>
      <c r="D1" s="20"/>
      <c r="E1" s="20"/>
      <c r="F1" s="20"/>
      <c r="G1" s="20"/>
      <c r="H1" s="20"/>
      <c r="I1" s="20"/>
    </row>
    <row r="2" spans="1:9">
      <c r="A2" s="20"/>
      <c r="B2" s="20"/>
      <c r="C2" s="20"/>
      <c r="D2" s="20"/>
      <c r="E2" s="20"/>
      <c r="F2" s="20"/>
      <c r="G2" s="20"/>
      <c r="H2" s="20"/>
      <c r="I2" s="20"/>
    </row>
    <row r="3" spans="1:9">
      <c r="A3" s="19" t="s">
        <v>37</v>
      </c>
      <c r="B3" s="19" t="s">
        <v>38</v>
      </c>
      <c r="C3" s="19" t="s">
        <v>39</v>
      </c>
      <c r="D3" s="19" t="s">
        <v>40</v>
      </c>
      <c r="E3" s="19" t="s">
        <v>41</v>
      </c>
      <c r="F3" s="19" t="s">
        <v>42</v>
      </c>
      <c r="G3" s="19" t="s">
        <v>26</v>
      </c>
      <c r="H3" s="19" t="s">
        <v>45</v>
      </c>
      <c r="I3" s="19" t="s">
        <v>43</v>
      </c>
    </row>
    <row r="4" spans="1:9">
      <c r="A4" s="20" t="s">
        <v>0</v>
      </c>
      <c r="B4" s="20" t="s">
        <v>1</v>
      </c>
      <c r="C4" s="31">
        <v>89.55</v>
      </c>
      <c r="D4" s="20">
        <v>300</v>
      </c>
      <c r="E4" s="21">
        <v>7.4999999999999997E-2</v>
      </c>
      <c r="F4" s="32">
        <f>ROUND(C4*(1-E4),2)</f>
        <v>82.83</v>
      </c>
      <c r="G4" s="33">
        <f>D4*F4</f>
        <v>24849</v>
      </c>
      <c r="H4" s="33">
        <f>ROUND($B$1*G4,2)</f>
        <v>1490.94</v>
      </c>
      <c r="I4" s="33">
        <f>G4+H4</f>
        <v>26339.94</v>
      </c>
    </row>
    <row r="5" spans="1:9">
      <c r="A5" s="20" t="s">
        <v>2</v>
      </c>
      <c r="B5" s="20" t="s">
        <v>3</v>
      </c>
      <c r="C5" s="31">
        <v>15.95</v>
      </c>
      <c r="D5" s="20">
        <v>30</v>
      </c>
      <c r="E5" s="21">
        <v>7.4999999999999997E-2</v>
      </c>
      <c r="F5" s="32">
        <f t="shared" ref="F5:F12" si="0">ROUND(C5*(1-E5),2)</f>
        <v>14.75</v>
      </c>
      <c r="G5" s="33">
        <f t="shared" ref="G5:G12" si="1">D5*F5</f>
        <v>442.5</v>
      </c>
      <c r="H5" s="33">
        <f t="shared" ref="H5:H12" si="2">ROUND($B$1*G5,2)</f>
        <v>26.55</v>
      </c>
      <c r="I5" s="33">
        <f t="shared" ref="I5:I12" si="3">G5+H5</f>
        <v>469.05</v>
      </c>
    </row>
    <row r="6" spans="1:9">
      <c r="A6" s="20" t="s">
        <v>4</v>
      </c>
      <c r="B6" s="20" t="s">
        <v>5</v>
      </c>
      <c r="C6" s="31">
        <v>15.95</v>
      </c>
      <c r="D6" s="20">
        <v>20</v>
      </c>
      <c r="E6" s="21">
        <v>7.4999999999999997E-2</v>
      </c>
      <c r="F6" s="32">
        <f t="shared" si="0"/>
        <v>14.75</v>
      </c>
      <c r="G6" s="33">
        <f t="shared" si="1"/>
        <v>295</v>
      </c>
      <c r="H6" s="33">
        <f t="shared" si="2"/>
        <v>17.7</v>
      </c>
      <c r="I6" s="33">
        <f t="shared" si="3"/>
        <v>312.7</v>
      </c>
    </row>
    <row r="7" spans="1:9">
      <c r="A7" s="20" t="s">
        <v>6</v>
      </c>
      <c r="B7" s="20" t="s">
        <v>7</v>
      </c>
      <c r="C7" s="31">
        <v>16.89</v>
      </c>
      <c r="D7" s="20">
        <v>100</v>
      </c>
      <c r="E7" s="21">
        <v>0</v>
      </c>
      <c r="F7" s="32">
        <f t="shared" si="0"/>
        <v>16.89</v>
      </c>
      <c r="G7" s="33">
        <f t="shared" si="1"/>
        <v>1689</v>
      </c>
      <c r="H7" s="33">
        <f t="shared" si="2"/>
        <v>101.34</v>
      </c>
      <c r="I7" s="33">
        <f t="shared" si="3"/>
        <v>1790.34</v>
      </c>
    </row>
    <row r="8" spans="1:9">
      <c r="A8" s="20" t="s">
        <v>8</v>
      </c>
      <c r="B8" s="20" t="s">
        <v>9</v>
      </c>
      <c r="C8" s="31">
        <v>24.55</v>
      </c>
      <c r="D8" s="20">
        <v>50</v>
      </c>
      <c r="E8" s="21">
        <v>0.125</v>
      </c>
      <c r="F8" s="32">
        <f t="shared" si="0"/>
        <v>21.48</v>
      </c>
      <c r="G8" s="33">
        <f t="shared" si="1"/>
        <v>1074</v>
      </c>
      <c r="H8" s="33">
        <f t="shared" si="2"/>
        <v>64.44</v>
      </c>
      <c r="I8" s="33">
        <f t="shared" si="3"/>
        <v>1138.44</v>
      </c>
    </row>
    <row r="9" spans="1:9">
      <c r="A9" s="20" t="s">
        <v>10</v>
      </c>
      <c r="B9" s="20" t="s">
        <v>11</v>
      </c>
      <c r="C9" s="31">
        <v>31.98</v>
      </c>
      <c r="D9" s="20">
        <v>40</v>
      </c>
      <c r="E9" s="21">
        <v>0.05</v>
      </c>
      <c r="F9" s="32">
        <f t="shared" si="0"/>
        <v>30.38</v>
      </c>
      <c r="G9" s="33">
        <f t="shared" si="1"/>
        <v>1215.2</v>
      </c>
      <c r="H9" s="33">
        <f t="shared" si="2"/>
        <v>72.91</v>
      </c>
      <c r="I9" s="33">
        <f t="shared" si="3"/>
        <v>1288.1100000000001</v>
      </c>
    </row>
    <row r="10" spans="1:9">
      <c r="A10" s="20" t="s">
        <v>12</v>
      </c>
      <c r="B10" s="20" t="s">
        <v>13</v>
      </c>
      <c r="C10" s="31">
        <v>9.75</v>
      </c>
      <c r="D10" s="20">
        <v>50</v>
      </c>
      <c r="E10" s="21">
        <v>0.125</v>
      </c>
      <c r="F10" s="32">
        <f t="shared" si="0"/>
        <v>8.5299999999999994</v>
      </c>
      <c r="G10" s="33">
        <f t="shared" si="1"/>
        <v>426.49999999999994</v>
      </c>
      <c r="H10" s="33">
        <f t="shared" si="2"/>
        <v>25.59</v>
      </c>
      <c r="I10" s="33">
        <f t="shared" si="3"/>
        <v>452.08999999999992</v>
      </c>
    </row>
    <row r="11" spans="1:9">
      <c r="A11" s="20" t="s">
        <v>14</v>
      </c>
      <c r="B11" s="20" t="s">
        <v>15</v>
      </c>
      <c r="C11" s="31">
        <v>14.15</v>
      </c>
      <c r="D11" s="20">
        <v>100</v>
      </c>
      <c r="E11" s="21">
        <v>8.5000000000000006E-2</v>
      </c>
      <c r="F11" s="32">
        <f t="shared" si="0"/>
        <v>12.95</v>
      </c>
      <c r="G11" s="33">
        <f t="shared" si="1"/>
        <v>1295</v>
      </c>
      <c r="H11" s="33">
        <f t="shared" si="2"/>
        <v>77.7</v>
      </c>
      <c r="I11" s="33">
        <f t="shared" si="3"/>
        <v>1372.7</v>
      </c>
    </row>
    <row r="12" spans="1:9">
      <c r="A12" s="22" t="s">
        <v>16</v>
      </c>
      <c r="B12" s="20" t="s">
        <v>17</v>
      </c>
      <c r="C12" s="31">
        <v>8.9499999999999993</v>
      </c>
      <c r="D12" s="20">
        <v>200</v>
      </c>
      <c r="E12" s="21">
        <v>0.05</v>
      </c>
      <c r="F12" s="32">
        <f t="shared" si="0"/>
        <v>8.5</v>
      </c>
      <c r="G12" s="33">
        <f t="shared" si="1"/>
        <v>1700</v>
      </c>
      <c r="H12" s="33">
        <f t="shared" si="2"/>
        <v>102</v>
      </c>
      <c r="I12" s="33">
        <f t="shared" si="3"/>
        <v>1802</v>
      </c>
    </row>
    <row r="13" spans="1:9">
      <c r="A13" s="20"/>
      <c r="B13" s="20"/>
      <c r="C13" s="20"/>
      <c r="D13" s="20"/>
      <c r="E13" s="20"/>
      <c r="F13" s="24"/>
      <c r="G13" s="33"/>
      <c r="H13" s="33"/>
      <c r="I13" s="33"/>
    </row>
    <row r="14" spans="1:9">
      <c r="A14" s="20"/>
      <c r="B14" s="20"/>
      <c r="C14" s="20"/>
      <c r="D14" s="19" t="s">
        <v>43</v>
      </c>
      <c r="E14" s="20"/>
      <c r="F14" s="20"/>
      <c r="G14" s="33">
        <f>SUM(G4:G12)</f>
        <v>32986.199999999997</v>
      </c>
      <c r="H14" s="33">
        <f>SUM(H4:H12)</f>
        <v>1979.17</v>
      </c>
      <c r="I14" s="33">
        <f>SUM(I4:I12)</f>
        <v>34965.369999999995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Example 2.1</vt:lpstr>
      <vt:lpstr>Example 2.2</vt:lpstr>
      <vt:lpstr>Example 2.3</vt:lpstr>
    </vt:vector>
  </TitlesOfParts>
  <Company>Hogeschool Rotterdam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GroeB</dc:creator>
  <cp:lastModifiedBy>Ben Groenendijk</cp:lastModifiedBy>
  <dcterms:created xsi:type="dcterms:W3CDTF">2010-09-13T08:28:21Z</dcterms:created>
  <dcterms:modified xsi:type="dcterms:W3CDTF">2019-01-20T12:19:26Z</dcterms:modified>
</cp:coreProperties>
</file>